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" sheetId="4" r:id="rId1"/>
    <sheet name="Лист2" sheetId="6" r:id="rId2"/>
    <sheet name="Лист1" sheetId="5" r:id="rId3"/>
  </sheets>
  <definedNames>
    <definedName name="_xlnm._FilterDatabase" localSheetId="0" hidden="1">Приложение!$D$5:$P$173</definedName>
    <definedName name="_xlnm.Print_Area" localSheetId="0">Приложение!$A$1:$P$176</definedName>
  </definedNames>
  <calcPr calcId="145621"/>
</workbook>
</file>

<file path=xl/calcChain.xml><?xml version="1.0" encoding="utf-8"?>
<calcChain xmlns="http://schemas.openxmlformats.org/spreadsheetml/2006/main">
  <c r="P7" i="4" l="1"/>
  <c r="P8" i="4"/>
  <c r="P9" i="4"/>
  <c r="P10" i="4"/>
  <c r="P11" i="4"/>
  <c r="P12" i="4"/>
  <c r="P14" i="4"/>
  <c r="P15" i="4"/>
  <c r="P16" i="4"/>
  <c r="P17" i="4"/>
  <c r="P18" i="4"/>
  <c r="P20" i="4"/>
  <c r="P21" i="4"/>
  <c r="P22" i="4"/>
  <c r="P23" i="4"/>
  <c r="P24" i="4"/>
  <c r="P26" i="4"/>
  <c r="P27" i="4"/>
  <c r="P28" i="4"/>
  <c r="P29" i="4"/>
  <c r="P30" i="4"/>
  <c r="P32" i="4"/>
  <c r="P33" i="4"/>
  <c r="P34" i="4"/>
  <c r="P35" i="4"/>
  <c r="P36" i="4"/>
  <c r="P38" i="4"/>
  <c r="P39" i="4"/>
  <c r="P40" i="4"/>
  <c r="P41" i="4"/>
  <c r="P42" i="4"/>
  <c r="P44" i="4"/>
  <c r="P45" i="4"/>
  <c r="P46" i="4"/>
  <c r="P47" i="4"/>
  <c r="P48" i="4"/>
  <c r="P50" i="4"/>
  <c r="P51" i="4"/>
  <c r="P52" i="4"/>
  <c r="P53" i="4"/>
  <c r="P54" i="4"/>
  <c r="P56" i="4"/>
  <c r="P57" i="4"/>
  <c r="P58" i="4"/>
  <c r="P59" i="4"/>
  <c r="P60" i="4"/>
  <c r="P62" i="4"/>
  <c r="P63" i="4"/>
  <c r="P64" i="4"/>
  <c r="P65" i="4"/>
  <c r="P66" i="4"/>
  <c r="P68" i="4"/>
  <c r="P69" i="4"/>
  <c r="P70" i="4"/>
  <c r="P71" i="4"/>
  <c r="P72" i="4"/>
  <c r="P74" i="4"/>
  <c r="P75" i="4"/>
  <c r="P76" i="4"/>
  <c r="P77" i="4"/>
  <c r="P78" i="4"/>
  <c r="P80" i="4"/>
  <c r="P81" i="4"/>
  <c r="P82" i="4"/>
  <c r="P83" i="4"/>
  <c r="P84" i="4"/>
  <c r="P86" i="4"/>
  <c r="P87" i="4"/>
  <c r="P88" i="4"/>
  <c r="P89" i="4"/>
  <c r="P90" i="4"/>
  <c r="P92" i="4"/>
  <c r="P93" i="4"/>
  <c r="P94" i="4"/>
  <c r="P95" i="4"/>
  <c r="P96" i="4"/>
  <c r="P98" i="4"/>
  <c r="P99" i="4"/>
  <c r="P100" i="4"/>
  <c r="P101" i="4"/>
  <c r="P102" i="4"/>
  <c r="P104" i="4"/>
  <c r="P105" i="4"/>
  <c r="P106" i="4"/>
  <c r="P107" i="4"/>
  <c r="P108" i="4"/>
  <c r="P110" i="4"/>
  <c r="P111" i="4"/>
  <c r="P112" i="4"/>
  <c r="P113" i="4"/>
  <c r="P114" i="4"/>
  <c r="P116" i="4"/>
  <c r="P117" i="4"/>
  <c r="P118" i="4"/>
  <c r="P119" i="4"/>
  <c r="P120" i="4"/>
  <c r="P122" i="4"/>
  <c r="P123" i="4"/>
  <c r="P124" i="4"/>
  <c r="P125" i="4"/>
  <c r="P126" i="4"/>
  <c r="P128" i="4"/>
  <c r="P129" i="4"/>
  <c r="P130" i="4"/>
  <c r="P131" i="4"/>
  <c r="P132" i="4"/>
  <c r="P134" i="4"/>
  <c r="P135" i="4"/>
  <c r="P136" i="4"/>
  <c r="P137" i="4"/>
  <c r="P138" i="4"/>
  <c r="P140" i="4"/>
  <c r="P141" i="4"/>
  <c r="P142" i="4"/>
  <c r="P143" i="4"/>
  <c r="P144" i="4"/>
  <c r="P146" i="4"/>
  <c r="P147" i="4"/>
  <c r="P148" i="4"/>
  <c r="P149" i="4"/>
  <c r="P150" i="4"/>
  <c r="P152" i="4"/>
  <c r="P153" i="4"/>
  <c r="P154" i="4"/>
  <c r="P155" i="4"/>
  <c r="P156" i="4"/>
  <c r="P158" i="4"/>
  <c r="P159" i="4"/>
  <c r="P160" i="4"/>
  <c r="P161" i="4"/>
  <c r="P162" i="4"/>
  <c r="P164" i="4"/>
  <c r="P165" i="4"/>
  <c r="P166" i="4"/>
  <c r="P167" i="4"/>
  <c r="P168" i="4"/>
  <c r="K163" i="4" l="1"/>
  <c r="L163" i="4"/>
  <c r="M163" i="4"/>
  <c r="N163" i="4"/>
  <c r="O163" i="4"/>
  <c r="J163" i="4"/>
  <c r="K157" i="4"/>
  <c r="L157" i="4"/>
  <c r="M157" i="4"/>
  <c r="N157" i="4"/>
  <c r="O157" i="4"/>
  <c r="J157" i="4"/>
  <c r="K151" i="4"/>
  <c r="L151" i="4"/>
  <c r="M151" i="4"/>
  <c r="N151" i="4"/>
  <c r="O151" i="4"/>
  <c r="J151" i="4"/>
  <c r="K145" i="4"/>
  <c r="L145" i="4"/>
  <c r="M145" i="4"/>
  <c r="N145" i="4"/>
  <c r="O145" i="4"/>
  <c r="J145" i="4"/>
  <c r="K139" i="4"/>
  <c r="L139" i="4"/>
  <c r="M139" i="4"/>
  <c r="N139" i="4"/>
  <c r="O139" i="4"/>
  <c r="J139" i="4"/>
  <c r="K133" i="4"/>
  <c r="L133" i="4"/>
  <c r="M133" i="4"/>
  <c r="N133" i="4"/>
  <c r="O133" i="4"/>
  <c r="J133" i="4"/>
  <c r="K127" i="4"/>
  <c r="L127" i="4"/>
  <c r="M127" i="4"/>
  <c r="N127" i="4"/>
  <c r="O127" i="4"/>
  <c r="J127" i="4"/>
  <c r="K121" i="4"/>
  <c r="L121" i="4"/>
  <c r="M121" i="4"/>
  <c r="N121" i="4"/>
  <c r="O121" i="4"/>
  <c r="J121" i="4"/>
  <c r="K115" i="4"/>
  <c r="L115" i="4"/>
  <c r="M115" i="4"/>
  <c r="N115" i="4"/>
  <c r="O115" i="4"/>
  <c r="J115" i="4"/>
  <c r="K109" i="4"/>
  <c r="L109" i="4"/>
  <c r="M109" i="4"/>
  <c r="N109" i="4"/>
  <c r="O109" i="4"/>
  <c r="J109" i="4"/>
  <c r="K103" i="4"/>
  <c r="L103" i="4"/>
  <c r="M103" i="4"/>
  <c r="N103" i="4"/>
  <c r="O103" i="4"/>
  <c r="J103" i="4"/>
  <c r="K97" i="4"/>
  <c r="L97" i="4"/>
  <c r="M97" i="4"/>
  <c r="N97" i="4"/>
  <c r="O97" i="4"/>
  <c r="J97" i="4"/>
  <c r="K91" i="4"/>
  <c r="L91" i="4"/>
  <c r="M91" i="4"/>
  <c r="N91" i="4"/>
  <c r="O91" i="4"/>
  <c r="J91" i="4"/>
  <c r="K85" i="4"/>
  <c r="L85" i="4"/>
  <c r="M85" i="4"/>
  <c r="N85" i="4"/>
  <c r="O85" i="4"/>
  <c r="J85" i="4"/>
  <c r="K79" i="4"/>
  <c r="L79" i="4"/>
  <c r="M79" i="4"/>
  <c r="N79" i="4"/>
  <c r="O79" i="4"/>
  <c r="J79" i="4"/>
  <c r="K73" i="4"/>
  <c r="L73" i="4"/>
  <c r="M73" i="4"/>
  <c r="N73" i="4"/>
  <c r="O73" i="4"/>
  <c r="J73" i="4"/>
  <c r="K67" i="4"/>
  <c r="L67" i="4"/>
  <c r="M67" i="4"/>
  <c r="N67" i="4"/>
  <c r="O67" i="4"/>
  <c r="J67" i="4"/>
  <c r="K61" i="4"/>
  <c r="L61" i="4"/>
  <c r="M61" i="4"/>
  <c r="N61" i="4"/>
  <c r="O61" i="4"/>
  <c r="J61" i="4"/>
  <c r="K55" i="4"/>
  <c r="L55" i="4"/>
  <c r="M55" i="4"/>
  <c r="N55" i="4"/>
  <c r="O55" i="4"/>
  <c r="J55" i="4"/>
  <c r="K49" i="4"/>
  <c r="L49" i="4"/>
  <c r="M49" i="4"/>
  <c r="N49" i="4"/>
  <c r="O49" i="4"/>
  <c r="J49" i="4"/>
  <c r="K43" i="4"/>
  <c r="L43" i="4"/>
  <c r="M43" i="4"/>
  <c r="N43" i="4"/>
  <c r="O43" i="4"/>
  <c r="J43" i="4"/>
  <c r="K37" i="4"/>
  <c r="L37" i="4"/>
  <c r="M37" i="4"/>
  <c r="N37" i="4"/>
  <c r="O37" i="4"/>
  <c r="J37" i="4"/>
  <c r="K31" i="4"/>
  <c r="L31" i="4"/>
  <c r="M31" i="4"/>
  <c r="N31" i="4"/>
  <c r="O31" i="4"/>
  <c r="J31" i="4"/>
  <c r="K25" i="4"/>
  <c r="L25" i="4"/>
  <c r="M25" i="4"/>
  <c r="N25" i="4"/>
  <c r="O25" i="4"/>
  <c r="J25" i="4"/>
  <c r="O19" i="4"/>
  <c r="K19" i="4"/>
  <c r="L19" i="4"/>
  <c r="M19" i="4"/>
  <c r="N19" i="4"/>
  <c r="J19" i="4"/>
  <c r="K13" i="4"/>
  <c r="L13" i="4"/>
  <c r="M13" i="4"/>
  <c r="N13" i="4"/>
  <c r="O13" i="4"/>
  <c r="J13" i="4"/>
  <c r="K6" i="4"/>
  <c r="L6" i="4"/>
  <c r="M6" i="4"/>
  <c r="N6" i="4"/>
  <c r="O6" i="4"/>
  <c r="O169" i="4" s="1"/>
  <c r="J6" i="4"/>
  <c r="P6" i="4" l="1"/>
  <c r="L169" i="4"/>
  <c r="P13" i="4"/>
  <c r="P19" i="4"/>
  <c r="P25" i="4"/>
  <c r="P31" i="4"/>
  <c r="P49" i="4"/>
  <c r="P55" i="4"/>
  <c r="P61" i="4"/>
  <c r="P67" i="4"/>
  <c r="P73" i="4"/>
  <c r="P79" i="4"/>
  <c r="P85" i="4"/>
  <c r="P91" i="4"/>
  <c r="P97" i="4"/>
  <c r="P103" i="4"/>
  <c r="P109" i="4"/>
  <c r="P115" i="4"/>
  <c r="P121" i="4"/>
  <c r="P127" i="4"/>
  <c r="P133" i="4"/>
  <c r="P139" i="4"/>
  <c r="P145" i="4"/>
  <c r="P151" i="4"/>
  <c r="P157" i="4"/>
  <c r="P163" i="4"/>
  <c r="M169" i="4"/>
  <c r="K169" i="4"/>
  <c r="J169" i="4"/>
  <c r="P43" i="4"/>
  <c r="N169" i="4"/>
  <c r="P37" i="4"/>
  <c r="O230" i="6"/>
  <c r="O229" i="6"/>
  <c r="O228" i="6"/>
  <c r="O227" i="6"/>
  <c r="M225" i="6"/>
  <c r="L225" i="6"/>
  <c r="K225" i="6"/>
  <c r="J225" i="6"/>
  <c r="I225" i="6"/>
  <c r="O225" i="6" s="1"/>
  <c r="O224" i="6"/>
  <c r="O223" i="6"/>
  <c r="O222" i="6"/>
  <c r="O221" i="6"/>
  <c r="M220" i="6"/>
  <c r="L220" i="6"/>
  <c r="K220" i="6"/>
  <c r="J220" i="6"/>
  <c r="I220" i="6"/>
  <c r="O220" i="6" s="1"/>
  <c r="O219" i="6"/>
  <c r="O218" i="6"/>
  <c r="O217" i="6"/>
  <c r="O216" i="6"/>
  <c r="M215" i="6"/>
  <c r="L215" i="6"/>
  <c r="K215" i="6"/>
  <c r="J215" i="6"/>
  <c r="I215" i="6"/>
  <c r="O215" i="6" s="1"/>
  <c r="O214" i="6"/>
  <c r="O213" i="6"/>
  <c r="O212" i="6"/>
  <c r="O211" i="6"/>
  <c r="M210" i="6"/>
  <c r="L210" i="6"/>
  <c r="K210" i="6"/>
  <c r="J210" i="6"/>
  <c r="I210" i="6"/>
  <c r="O210" i="6" s="1"/>
  <c r="O209" i="6"/>
  <c r="O208" i="6"/>
  <c r="O207" i="6"/>
  <c r="O206" i="6"/>
  <c r="M205" i="6"/>
  <c r="L205" i="6"/>
  <c r="K205" i="6"/>
  <c r="J205" i="6"/>
  <c r="I205" i="6"/>
  <c r="O205" i="6" s="1"/>
  <c r="O204" i="6"/>
  <c r="O203" i="6"/>
  <c r="O202" i="6"/>
  <c r="O201" i="6"/>
  <c r="M200" i="6"/>
  <c r="L200" i="6"/>
  <c r="K200" i="6"/>
  <c r="J200" i="6"/>
  <c r="I200" i="6"/>
  <c r="O200" i="6" s="1"/>
  <c r="O199" i="6"/>
  <c r="O198" i="6"/>
  <c r="O197" i="6"/>
  <c r="O196" i="6"/>
  <c r="M195" i="6"/>
  <c r="L195" i="6"/>
  <c r="K195" i="6"/>
  <c r="J195" i="6"/>
  <c r="I195" i="6"/>
  <c r="O195" i="6" s="1"/>
  <c r="O194" i="6"/>
  <c r="O193" i="6"/>
  <c r="O192" i="6"/>
  <c r="O191" i="6"/>
  <c r="M190" i="6"/>
  <c r="L190" i="6"/>
  <c r="K190" i="6"/>
  <c r="J190" i="6"/>
  <c r="I190" i="6"/>
  <c r="O190" i="6" s="1"/>
  <c r="O189" i="6"/>
  <c r="O188" i="6"/>
  <c r="O187" i="6"/>
  <c r="O186" i="6"/>
  <c r="M185" i="6"/>
  <c r="L185" i="6"/>
  <c r="K185" i="6"/>
  <c r="J185" i="6"/>
  <c r="I185" i="6"/>
  <c r="O185" i="6" s="1"/>
  <c r="O184" i="6"/>
  <c r="O183" i="6"/>
  <c r="O182" i="6"/>
  <c r="O181" i="6"/>
  <c r="M180" i="6"/>
  <c r="L180" i="6"/>
  <c r="K180" i="6"/>
  <c r="J180" i="6"/>
  <c r="I180" i="6"/>
  <c r="O180" i="6" s="1"/>
  <c r="O179" i="6"/>
  <c r="O178" i="6"/>
  <c r="O177" i="6"/>
  <c r="O176" i="6"/>
  <c r="M175" i="6"/>
  <c r="L175" i="6"/>
  <c r="K175" i="6"/>
  <c r="J175" i="6"/>
  <c r="I175" i="6"/>
  <c r="O175" i="6" s="1"/>
  <c r="O174" i="6"/>
  <c r="O173" i="6"/>
  <c r="O172" i="6"/>
  <c r="O171" i="6"/>
  <c r="M170" i="6"/>
  <c r="L170" i="6"/>
  <c r="K170" i="6"/>
  <c r="J170" i="6"/>
  <c r="I170" i="6"/>
  <c r="O170" i="6" s="1"/>
  <c r="O169" i="6"/>
  <c r="O168" i="6"/>
  <c r="O167" i="6"/>
  <c r="O166" i="6"/>
  <c r="M165" i="6"/>
  <c r="L165" i="6"/>
  <c r="K165" i="6"/>
  <c r="J165" i="6"/>
  <c r="I165" i="6"/>
  <c r="O165" i="6" s="1"/>
  <c r="O164" i="6"/>
  <c r="O163" i="6"/>
  <c r="O162" i="6"/>
  <c r="O161" i="6"/>
  <c r="M160" i="6"/>
  <c r="L160" i="6"/>
  <c r="K160" i="6"/>
  <c r="J160" i="6"/>
  <c r="I160" i="6"/>
  <c r="O160" i="6" s="1"/>
  <c r="O159" i="6"/>
  <c r="O158" i="6"/>
  <c r="O157" i="6"/>
  <c r="O156" i="6"/>
  <c r="M155" i="6"/>
  <c r="L155" i="6"/>
  <c r="K155" i="6"/>
  <c r="J155" i="6"/>
  <c r="I155" i="6"/>
  <c r="O155" i="6" s="1"/>
  <c r="O154" i="6"/>
  <c r="O153" i="6"/>
  <c r="O152" i="6"/>
  <c r="O151" i="6"/>
  <c r="M150" i="6"/>
  <c r="L150" i="6"/>
  <c r="K150" i="6"/>
  <c r="J150" i="6"/>
  <c r="I150" i="6"/>
  <c r="O150" i="6" s="1"/>
  <c r="O149" i="6"/>
  <c r="O148" i="6"/>
  <c r="O147" i="6"/>
  <c r="O146" i="6"/>
  <c r="M145" i="6"/>
  <c r="L145" i="6"/>
  <c r="K145" i="6"/>
  <c r="J145" i="6"/>
  <c r="I145" i="6"/>
  <c r="O145" i="6" s="1"/>
  <c r="O144" i="6"/>
  <c r="O143" i="6"/>
  <c r="O142" i="6"/>
  <c r="O141" i="6"/>
  <c r="M140" i="6"/>
  <c r="L140" i="6"/>
  <c r="K140" i="6"/>
  <c r="J140" i="6"/>
  <c r="I140" i="6"/>
  <c r="O140" i="6" s="1"/>
  <c r="O139" i="6"/>
  <c r="O138" i="6"/>
  <c r="O137" i="6"/>
  <c r="O136" i="6"/>
  <c r="M135" i="6"/>
  <c r="L135" i="6"/>
  <c r="K135" i="6"/>
  <c r="J135" i="6"/>
  <c r="I135" i="6"/>
  <c r="O135" i="6" s="1"/>
  <c r="O134" i="6"/>
  <c r="O133" i="6"/>
  <c r="O132" i="6"/>
  <c r="O131" i="6"/>
  <c r="M130" i="6"/>
  <c r="L130" i="6"/>
  <c r="K130" i="6"/>
  <c r="J130" i="6"/>
  <c r="I130" i="6"/>
  <c r="O130" i="6" s="1"/>
  <c r="O129" i="6"/>
  <c r="O128" i="6"/>
  <c r="O127" i="6"/>
  <c r="P126" i="6"/>
  <c r="O126" i="6"/>
  <c r="M125" i="6"/>
  <c r="L125" i="6"/>
  <c r="K125" i="6"/>
  <c r="J125" i="6"/>
  <c r="O125" i="6" s="1"/>
  <c r="I125" i="6"/>
  <c r="O124" i="6"/>
  <c r="O123" i="6"/>
  <c r="O122" i="6"/>
  <c r="O121" i="6"/>
  <c r="M120" i="6"/>
  <c r="L120" i="6"/>
  <c r="K120" i="6"/>
  <c r="J120" i="6"/>
  <c r="O120" i="6" s="1"/>
  <c r="I120" i="6"/>
  <c r="O119" i="6"/>
  <c r="O118" i="6"/>
  <c r="O117" i="6"/>
  <c r="O116" i="6"/>
  <c r="M115" i="6"/>
  <c r="L115" i="6"/>
  <c r="K115" i="6"/>
  <c r="J115" i="6"/>
  <c r="O115" i="6" s="1"/>
  <c r="I115" i="6"/>
  <c r="O114" i="6"/>
  <c r="P113" i="6"/>
  <c r="O113" i="6"/>
  <c r="O112" i="6"/>
  <c r="O111" i="6"/>
  <c r="M110" i="6"/>
  <c r="L110" i="6"/>
  <c r="K110" i="6"/>
  <c r="J110" i="6"/>
  <c r="I110" i="6"/>
  <c r="O110" i="6" s="1"/>
  <c r="O109" i="6"/>
  <c r="O108" i="6"/>
  <c r="O107" i="6"/>
  <c r="O106" i="6"/>
  <c r="M105" i="6"/>
  <c r="L105" i="6"/>
  <c r="K105" i="6"/>
  <c r="J105" i="6"/>
  <c r="I105" i="6"/>
  <c r="O105" i="6" s="1"/>
  <c r="O104" i="6"/>
  <c r="O103" i="6"/>
  <c r="O102" i="6"/>
  <c r="O101" i="6"/>
  <c r="N100" i="6"/>
  <c r="M100" i="6"/>
  <c r="L100" i="6"/>
  <c r="K100" i="6"/>
  <c r="J100" i="6"/>
  <c r="I100" i="6"/>
  <c r="O100" i="6" s="1"/>
  <c r="O99" i="6"/>
  <c r="O98" i="6"/>
  <c r="O97" i="6"/>
  <c r="O96" i="6"/>
  <c r="N95" i="6"/>
  <c r="M95" i="6"/>
  <c r="L95" i="6"/>
  <c r="K95" i="6"/>
  <c r="J95" i="6"/>
  <c r="I95" i="6"/>
  <c r="O95" i="6" s="1"/>
  <c r="O94" i="6"/>
  <c r="O93" i="6"/>
  <c r="O92" i="6"/>
  <c r="O91" i="6"/>
  <c r="N90" i="6"/>
  <c r="M90" i="6"/>
  <c r="L90" i="6"/>
  <c r="K90" i="6"/>
  <c r="J90" i="6"/>
  <c r="I90" i="6"/>
  <c r="O90" i="6" s="1"/>
  <c r="O89" i="6"/>
  <c r="O88" i="6"/>
  <c r="O87" i="6"/>
  <c r="O86" i="6"/>
  <c r="N85" i="6"/>
  <c r="M85" i="6"/>
  <c r="L85" i="6"/>
  <c r="K85" i="6"/>
  <c r="J85" i="6"/>
  <c r="I85" i="6"/>
  <c r="O85" i="6" s="1"/>
  <c r="O84" i="6"/>
  <c r="O83" i="6"/>
  <c r="O82" i="6"/>
  <c r="O81" i="6"/>
  <c r="N80" i="6"/>
  <c r="M80" i="6"/>
  <c r="L80" i="6"/>
  <c r="K80" i="6"/>
  <c r="J80" i="6"/>
  <c r="I80" i="6"/>
  <c r="O80" i="6" s="1"/>
  <c r="O79" i="6"/>
  <c r="O78" i="6"/>
  <c r="O77" i="6"/>
  <c r="O76" i="6"/>
  <c r="N75" i="6"/>
  <c r="M75" i="6"/>
  <c r="L75" i="6"/>
  <c r="K75" i="6"/>
  <c r="J75" i="6"/>
  <c r="I75" i="6"/>
  <c r="O75" i="6" s="1"/>
  <c r="O74" i="6"/>
  <c r="O73" i="6"/>
  <c r="O72" i="6"/>
  <c r="O71" i="6"/>
  <c r="N70" i="6"/>
  <c r="M70" i="6"/>
  <c r="L70" i="6"/>
  <c r="K70" i="6"/>
  <c r="J70" i="6"/>
  <c r="I70" i="6"/>
  <c r="O70" i="6" s="1"/>
  <c r="O69" i="6"/>
  <c r="O68" i="6"/>
  <c r="O67" i="6"/>
  <c r="O66" i="6"/>
  <c r="N65" i="6"/>
  <c r="M65" i="6"/>
  <c r="L65" i="6"/>
  <c r="K65" i="6"/>
  <c r="J65" i="6"/>
  <c r="I65" i="6"/>
  <c r="O65" i="6" s="1"/>
  <c r="O64" i="6"/>
  <c r="O63" i="6"/>
  <c r="O62" i="6"/>
  <c r="O61" i="6"/>
  <c r="N60" i="6"/>
  <c r="M60" i="6"/>
  <c r="L60" i="6"/>
  <c r="K60" i="6"/>
  <c r="J60" i="6"/>
  <c r="I60" i="6"/>
  <c r="O60" i="6" s="1"/>
  <c r="O59" i="6"/>
  <c r="O58" i="6"/>
  <c r="O57" i="6"/>
  <c r="O56" i="6"/>
  <c r="N55" i="6"/>
  <c r="M55" i="6"/>
  <c r="L55" i="6"/>
  <c r="K55" i="6"/>
  <c r="J55" i="6"/>
  <c r="I55" i="6"/>
  <c r="O55" i="6" s="1"/>
  <c r="O54" i="6"/>
  <c r="O53" i="6"/>
  <c r="O52" i="6"/>
  <c r="O51" i="6"/>
  <c r="N50" i="6"/>
  <c r="M50" i="6"/>
  <c r="L50" i="6"/>
  <c r="K50" i="6"/>
  <c r="J50" i="6"/>
  <c r="I50" i="6"/>
  <c r="O50" i="6" s="1"/>
  <c r="O49" i="6"/>
  <c r="O48" i="6"/>
  <c r="O47" i="6"/>
  <c r="O46" i="6"/>
  <c r="N45" i="6"/>
  <c r="M45" i="6"/>
  <c r="L45" i="6"/>
  <c r="K45" i="6"/>
  <c r="J45" i="6"/>
  <c r="I45" i="6"/>
  <c r="O45" i="6" s="1"/>
  <c r="O44" i="6"/>
  <c r="O43" i="6"/>
  <c r="O42" i="6"/>
  <c r="O41" i="6"/>
  <c r="N40" i="6"/>
  <c r="M40" i="6"/>
  <c r="L40" i="6"/>
  <c r="K40" i="6"/>
  <c r="J40" i="6"/>
  <c r="I40" i="6"/>
  <c r="O40" i="6" s="1"/>
  <c r="O39" i="6"/>
  <c r="O38" i="6"/>
  <c r="O37" i="6"/>
  <c r="O36" i="6"/>
  <c r="N35" i="6"/>
  <c r="M35" i="6"/>
  <c r="L35" i="6"/>
  <c r="K35" i="6"/>
  <c r="J35" i="6"/>
  <c r="I35" i="6"/>
  <c r="O35" i="6" s="1"/>
  <c r="O34" i="6"/>
  <c r="O33" i="6"/>
  <c r="O32" i="6"/>
  <c r="O31" i="6"/>
  <c r="N30" i="6"/>
  <c r="M30" i="6"/>
  <c r="L30" i="6"/>
  <c r="K30" i="6"/>
  <c r="J30" i="6"/>
  <c r="I30" i="6"/>
  <c r="O30" i="6" s="1"/>
  <c r="O29" i="6"/>
  <c r="O28" i="6"/>
  <c r="O27" i="6"/>
  <c r="O26" i="6"/>
  <c r="N25" i="6"/>
  <c r="M25" i="6"/>
  <c r="L25" i="6"/>
  <c r="K25" i="6"/>
  <c r="J25" i="6"/>
  <c r="I25" i="6"/>
  <c r="O25" i="6" s="1"/>
  <c r="O24" i="6"/>
  <c r="O23" i="6"/>
  <c r="O22" i="6"/>
  <c r="O21" i="6"/>
  <c r="N20" i="6"/>
  <c r="M20" i="6"/>
  <c r="L20" i="6"/>
  <c r="K20" i="6"/>
  <c r="J20" i="6"/>
  <c r="I20" i="6"/>
  <c r="O20" i="6" s="1"/>
  <c r="O19" i="6"/>
  <c r="O18" i="6"/>
  <c r="O17" i="6"/>
  <c r="O16" i="6"/>
  <c r="N15" i="6"/>
  <c r="M15" i="6"/>
  <c r="L15" i="6"/>
  <c r="K15" i="6"/>
  <c r="J15" i="6"/>
  <c r="I15" i="6"/>
  <c r="O15" i="6" s="1"/>
  <c r="O14" i="6"/>
  <c r="P13" i="6"/>
  <c r="O13" i="6"/>
  <c r="O12" i="6"/>
  <c r="O11" i="6"/>
  <c r="N10" i="6"/>
  <c r="N226" i="6" s="1"/>
  <c r="M10" i="6"/>
  <c r="M226" i="6" s="1"/>
  <c r="L10" i="6"/>
  <c r="L226" i="6" s="1"/>
  <c r="K10" i="6"/>
  <c r="K226" i="6" s="1"/>
  <c r="J10" i="6"/>
  <c r="J226" i="6" s="1"/>
  <c r="I10" i="6"/>
  <c r="I226" i="6" s="1"/>
  <c r="O9" i="6"/>
  <c r="O8" i="6"/>
  <c r="O7" i="6"/>
  <c r="O6" i="6"/>
  <c r="P169" i="4" l="1"/>
  <c r="O226" i="6"/>
  <c r="O10" i="6"/>
  <c r="O230" i="5"/>
  <c r="O229" i="5"/>
  <c r="O228" i="5"/>
  <c r="O227" i="5"/>
  <c r="M225" i="5"/>
  <c r="L225" i="5"/>
  <c r="K225" i="5"/>
  <c r="J225" i="5"/>
  <c r="I225" i="5"/>
  <c r="O225" i="5" s="1"/>
  <c r="O224" i="5"/>
  <c r="O223" i="5"/>
  <c r="O222" i="5"/>
  <c r="O221" i="5"/>
  <c r="M220" i="5"/>
  <c r="L220" i="5"/>
  <c r="K220" i="5"/>
  <c r="J220" i="5"/>
  <c r="I220" i="5"/>
  <c r="O220" i="5" s="1"/>
  <c r="O219" i="5"/>
  <c r="O218" i="5"/>
  <c r="O217" i="5"/>
  <c r="O216" i="5"/>
  <c r="M215" i="5"/>
  <c r="L215" i="5"/>
  <c r="K215" i="5"/>
  <c r="J215" i="5"/>
  <c r="I215" i="5"/>
  <c r="O215" i="5" s="1"/>
  <c r="O214" i="5"/>
  <c r="O213" i="5"/>
  <c r="O212" i="5"/>
  <c r="O211" i="5"/>
  <c r="M210" i="5"/>
  <c r="L210" i="5"/>
  <c r="K210" i="5"/>
  <c r="J210" i="5"/>
  <c r="I210" i="5"/>
  <c r="O210" i="5" s="1"/>
  <c r="O209" i="5"/>
  <c r="O208" i="5"/>
  <c r="O207" i="5"/>
  <c r="O206" i="5"/>
  <c r="M205" i="5"/>
  <c r="L205" i="5"/>
  <c r="K205" i="5"/>
  <c r="J205" i="5"/>
  <c r="I205" i="5"/>
  <c r="O205" i="5" s="1"/>
  <c r="O204" i="5"/>
  <c r="O203" i="5"/>
  <c r="O202" i="5"/>
  <c r="O201" i="5"/>
  <c r="M200" i="5"/>
  <c r="L200" i="5"/>
  <c r="K200" i="5"/>
  <c r="J200" i="5"/>
  <c r="I200" i="5"/>
  <c r="O200" i="5" s="1"/>
  <c r="O199" i="5"/>
  <c r="O198" i="5"/>
  <c r="O197" i="5"/>
  <c r="O196" i="5"/>
  <c r="M195" i="5"/>
  <c r="L195" i="5"/>
  <c r="K195" i="5"/>
  <c r="J195" i="5"/>
  <c r="I195" i="5"/>
  <c r="O195" i="5" s="1"/>
  <c r="O194" i="5"/>
  <c r="O193" i="5"/>
  <c r="O192" i="5"/>
  <c r="O191" i="5"/>
  <c r="M190" i="5"/>
  <c r="L190" i="5"/>
  <c r="K190" i="5"/>
  <c r="J190" i="5"/>
  <c r="I190" i="5"/>
  <c r="O190" i="5" s="1"/>
  <c r="O189" i="5"/>
  <c r="O188" i="5"/>
  <c r="O187" i="5"/>
  <c r="O186" i="5"/>
  <c r="M185" i="5"/>
  <c r="L185" i="5"/>
  <c r="K185" i="5"/>
  <c r="J185" i="5"/>
  <c r="I185" i="5"/>
  <c r="O185" i="5" s="1"/>
  <c r="O184" i="5"/>
  <c r="O183" i="5"/>
  <c r="O182" i="5"/>
  <c r="O181" i="5"/>
  <c r="M180" i="5"/>
  <c r="L180" i="5"/>
  <c r="K180" i="5"/>
  <c r="J180" i="5"/>
  <c r="I180" i="5"/>
  <c r="O180" i="5" s="1"/>
  <c r="O179" i="5"/>
  <c r="O178" i="5"/>
  <c r="O177" i="5"/>
  <c r="O176" i="5"/>
  <c r="M175" i="5"/>
  <c r="L175" i="5"/>
  <c r="K175" i="5"/>
  <c r="J175" i="5"/>
  <c r="I175" i="5"/>
  <c r="O175" i="5" s="1"/>
  <c r="O174" i="5"/>
  <c r="O173" i="5"/>
  <c r="O172" i="5"/>
  <c r="O171" i="5"/>
  <c r="M170" i="5"/>
  <c r="L170" i="5"/>
  <c r="K170" i="5"/>
  <c r="J170" i="5"/>
  <c r="I170" i="5"/>
  <c r="O170" i="5" s="1"/>
  <c r="O169" i="5"/>
  <c r="O168" i="5"/>
  <c r="O167" i="5"/>
  <c r="O166" i="5"/>
  <c r="M165" i="5"/>
  <c r="L165" i="5"/>
  <c r="K165" i="5"/>
  <c r="J165" i="5"/>
  <c r="I165" i="5"/>
  <c r="O165" i="5" s="1"/>
  <c r="O164" i="5"/>
  <c r="O163" i="5"/>
  <c r="O162" i="5"/>
  <c r="O161" i="5"/>
  <c r="M160" i="5"/>
  <c r="L160" i="5"/>
  <c r="K160" i="5"/>
  <c r="J160" i="5"/>
  <c r="I160" i="5"/>
  <c r="O160" i="5" s="1"/>
  <c r="O159" i="5"/>
  <c r="O158" i="5"/>
  <c r="O157" i="5"/>
  <c r="O156" i="5"/>
  <c r="M155" i="5"/>
  <c r="L155" i="5"/>
  <c r="K155" i="5"/>
  <c r="J155" i="5"/>
  <c r="I155" i="5"/>
  <c r="O155" i="5" s="1"/>
  <c r="O154" i="5"/>
  <c r="O153" i="5"/>
  <c r="O152" i="5"/>
  <c r="O151" i="5"/>
  <c r="M150" i="5"/>
  <c r="L150" i="5"/>
  <c r="K150" i="5"/>
  <c r="J150" i="5"/>
  <c r="I150" i="5"/>
  <c r="O150" i="5" s="1"/>
  <c r="O149" i="5"/>
  <c r="O148" i="5"/>
  <c r="O147" i="5"/>
  <c r="O146" i="5"/>
  <c r="M145" i="5"/>
  <c r="L145" i="5"/>
  <c r="K145" i="5"/>
  <c r="J145" i="5"/>
  <c r="I145" i="5"/>
  <c r="O145" i="5" s="1"/>
  <c r="O144" i="5"/>
  <c r="O143" i="5"/>
  <c r="O142" i="5"/>
  <c r="O141" i="5"/>
  <c r="M140" i="5"/>
  <c r="L140" i="5"/>
  <c r="K140" i="5"/>
  <c r="J140" i="5"/>
  <c r="I140" i="5"/>
  <c r="O140" i="5" s="1"/>
  <c r="O139" i="5"/>
  <c r="O138" i="5"/>
  <c r="O137" i="5"/>
  <c r="O136" i="5"/>
  <c r="M135" i="5"/>
  <c r="L135" i="5"/>
  <c r="K135" i="5"/>
  <c r="J135" i="5"/>
  <c r="I135" i="5"/>
  <c r="O135" i="5" s="1"/>
  <c r="O134" i="5"/>
  <c r="O133" i="5"/>
  <c r="O132" i="5"/>
  <c r="O131" i="5"/>
  <c r="M130" i="5"/>
  <c r="L130" i="5"/>
  <c r="K130" i="5"/>
  <c r="J130" i="5"/>
  <c r="I130" i="5"/>
  <c r="O130" i="5" s="1"/>
  <c r="O129" i="5"/>
  <c r="O128" i="5"/>
  <c r="O127" i="5"/>
  <c r="O126" i="5"/>
  <c r="M125" i="5"/>
  <c r="L125" i="5"/>
  <c r="K125" i="5"/>
  <c r="J125" i="5"/>
  <c r="I125" i="5"/>
  <c r="O125" i="5" s="1"/>
  <c r="O124" i="5"/>
  <c r="O123" i="5"/>
  <c r="O122" i="5"/>
  <c r="O121" i="5"/>
  <c r="M120" i="5"/>
  <c r="L120" i="5"/>
  <c r="K120" i="5"/>
  <c r="J120" i="5"/>
  <c r="I120" i="5"/>
  <c r="O120" i="5" s="1"/>
  <c r="O119" i="5"/>
  <c r="O118" i="5"/>
  <c r="O117" i="5"/>
  <c r="O116" i="5"/>
  <c r="M115" i="5"/>
  <c r="L115" i="5"/>
  <c r="K115" i="5"/>
  <c r="J115" i="5"/>
  <c r="I115" i="5"/>
  <c r="O115" i="5" s="1"/>
  <c r="O114" i="5"/>
  <c r="O113" i="5"/>
  <c r="O112" i="5"/>
  <c r="O111" i="5"/>
  <c r="M110" i="5"/>
  <c r="L110" i="5"/>
  <c r="K110" i="5"/>
  <c r="J110" i="5"/>
  <c r="I110" i="5"/>
  <c r="O110" i="5" s="1"/>
  <c r="O109" i="5"/>
  <c r="O108" i="5"/>
  <c r="O107" i="5"/>
  <c r="O106" i="5"/>
  <c r="M105" i="5"/>
  <c r="L105" i="5"/>
  <c r="K105" i="5"/>
  <c r="J105" i="5"/>
  <c r="I105" i="5"/>
  <c r="O105" i="5" s="1"/>
  <c r="O104" i="5"/>
  <c r="O103" i="5"/>
  <c r="O102" i="5"/>
  <c r="O101" i="5"/>
  <c r="N100" i="5"/>
  <c r="M100" i="5"/>
  <c r="L100" i="5"/>
  <c r="K100" i="5"/>
  <c r="J100" i="5"/>
  <c r="I100" i="5"/>
  <c r="O100" i="5" s="1"/>
  <c r="O99" i="5"/>
  <c r="O98" i="5"/>
  <c r="O97" i="5"/>
  <c r="O96" i="5"/>
  <c r="N95" i="5"/>
  <c r="M95" i="5"/>
  <c r="L95" i="5"/>
  <c r="K95" i="5"/>
  <c r="J95" i="5"/>
  <c r="I95" i="5"/>
  <c r="O95" i="5" s="1"/>
  <c r="O94" i="5"/>
  <c r="O93" i="5"/>
  <c r="O92" i="5"/>
  <c r="O91" i="5"/>
  <c r="N90" i="5"/>
  <c r="M90" i="5"/>
  <c r="L90" i="5"/>
  <c r="K90" i="5"/>
  <c r="J90" i="5"/>
  <c r="I90" i="5"/>
  <c r="O90" i="5" s="1"/>
  <c r="O89" i="5"/>
  <c r="O88" i="5"/>
  <c r="O87" i="5"/>
  <c r="O86" i="5"/>
  <c r="N85" i="5"/>
  <c r="M85" i="5"/>
  <c r="L85" i="5"/>
  <c r="K85" i="5"/>
  <c r="J85" i="5"/>
  <c r="I85" i="5"/>
  <c r="O85" i="5" s="1"/>
  <c r="O84" i="5"/>
  <c r="O83" i="5"/>
  <c r="O82" i="5"/>
  <c r="O81" i="5"/>
  <c r="N80" i="5"/>
  <c r="M80" i="5"/>
  <c r="L80" i="5"/>
  <c r="K80" i="5"/>
  <c r="J80" i="5"/>
  <c r="I80" i="5"/>
  <c r="O80" i="5" s="1"/>
  <c r="O79" i="5"/>
  <c r="O78" i="5"/>
  <c r="O77" i="5"/>
  <c r="O76" i="5"/>
  <c r="N75" i="5"/>
  <c r="M75" i="5"/>
  <c r="L75" i="5"/>
  <c r="K75" i="5"/>
  <c r="J75" i="5"/>
  <c r="I75" i="5"/>
  <c r="O75" i="5" s="1"/>
  <c r="O74" i="5"/>
  <c r="O73" i="5"/>
  <c r="O72" i="5"/>
  <c r="O71" i="5"/>
  <c r="N70" i="5"/>
  <c r="M70" i="5"/>
  <c r="L70" i="5"/>
  <c r="K70" i="5"/>
  <c r="J70" i="5"/>
  <c r="I70" i="5"/>
  <c r="O70" i="5" s="1"/>
  <c r="O69" i="5"/>
  <c r="O68" i="5"/>
  <c r="O67" i="5"/>
  <c r="O66" i="5"/>
  <c r="N65" i="5"/>
  <c r="M65" i="5"/>
  <c r="L65" i="5"/>
  <c r="K65" i="5"/>
  <c r="J65" i="5"/>
  <c r="I65" i="5"/>
  <c r="O65" i="5" s="1"/>
  <c r="O64" i="5"/>
  <c r="O63" i="5"/>
  <c r="O62" i="5"/>
  <c r="O61" i="5"/>
  <c r="N60" i="5"/>
  <c r="M60" i="5"/>
  <c r="L60" i="5"/>
  <c r="K60" i="5"/>
  <c r="J60" i="5"/>
  <c r="I60" i="5"/>
  <c r="O60" i="5" s="1"/>
  <c r="O59" i="5"/>
  <c r="O58" i="5"/>
  <c r="O57" i="5"/>
  <c r="O56" i="5"/>
  <c r="N55" i="5"/>
  <c r="M55" i="5"/>
  <c r="L55" i="5"/>
  <c r="K55" i="5"/>
  <c r="J55" i="5"/>
  <c r="I55" i="5"/>
  <c r="O55" i="5" s="1"/>
  <c r="O54" i="5"/>
  <c r="O53" i="5"/>
  <c r="O52" i="5"/>
  <c r="O51" i="5"/>
  <c r="N50" i="5"/>
  <c r="M50" i="5"/>
  <c r="L50" i="5"/>
  <c r="K50" i="5"/>
  <c r="J50" i="5"/>
  <c r="I50" i="5"/>
  <c r="O50" i="5" s="1"/>
  <c r="O49" i="5"/>
  <c r="O48" i="5"/>
  <c r="O47" i="5"/>
  <c r="O46" i="5"/>
  <c r="N45" i="5"/>
  <c r="M45" i="5"/>
  <c r="L45" i="5"/>
  <c r="K45" i="5"/>
  <c r="J45" i="5"/>
  <c r="I45" i="5"/>
  <c r="O45" i="5" s="1"/>
  <c r="O44" i="5"/>
  <c r="O43" i="5"/>
  <c r="O42" i="5"/>
  <c r="O41" i="5"/>
  <c r="N40" i="5"/>
  <c r="M40" i="5"/>
  <c r="L40" i="5"/>
  <c r="K40" i="5"/>
  <c r="J40" i="5"/>
  <c r="I40" i="5"/>
  <c r="O40" i="5" s="1"/>
  <c r="O39" i="5"/>
  <c r="O38" i="5"/>
  <c r="O37" i="5"/>
  <c r="O36" i="5"/>
  <c r="N35" i="5"/>
  <c r="M35" i="5"/>
  <c r="L35" i="5"/>
  <c r="K35" i="5"/>
  <c r="J35" i="5"/>
  <c r="I35" i="5"/>
  <c r="O35" i="5" s="1"/>
  <c r="O34" i="5"/>
  <c r="O33" i="5"/>
  <c r="O32" i="5"/>
  <c r="O31" i="5"/>
  <c r="N30" i="5"/>
  <c r="M30" i="5"/>
  <c r="L30" i="5"/>
  <c r="K30" i="5"/>
  <c r="J30" i="5"/>
  <c r="I30" i="5"/>
  <c r="O30" i="5" s="1"/>
  <c r="O29" i="5"/>
  <c r="O28" i="5"/>
  <c r="O27" i="5"/>
  <c r="O26" i="5"/>
  <c r="N25" i="5"/>
  <c r="M25" i="5"/>
  <c r="L25" i="5"/>
  <c r="K25" i="5"/>
  <c r="J25" i="5"/>
  <c r="I25" i="5"/>
  <c r="O25" i="5" s="1"/>
  <c r="O24" i="5"/>
  <c r="O23" i="5"/>
  <c r="O22" i="5"/>
  <c r="O21" i="5"/>
  <c r="N20" i="5"/>
  <c r="M20" i="5"/>
  <c r="L20" i="5"/>
  <c r="K20" i="5"/>
  <c r="J20" i="5"/>
  <c r="I20" i="5"/>
  <c r="O20" i="5" s="1"/>
  <c r="O19" i="5"/>
  <c r="O18" i="5"/>
  <c r="O17" i="5"/>
  <c r="O16" i="5"/>
  <c r="N15" i="5"/>
  <c r="M15" i="5"/>
  <c r="L15" i="5"/>
  <c r="K15" i="5"/>
  <c r="J15" i="5"/>
  <c r="I15" i="5"/>
  <c r="O15" i="5" s="1"/>
  <c r="O14" i="5"/>
  <c r="O13" i="5"/>
  <c r="O12" i="5"/>
  <c r="O11" i="5"/>
  <c r="N10" i="5"/>
  <c r="N226" i="5" s="1"/>
  <c r="M10" i="5"/>
  <c r="M226" i="5" s="1"/>
  <c r="L10" i="5"/>
  <c r="L226" i="5" s="1"/>
  <c r="K10" i="5"/>
  <c r="K226" i="5" s="1"/>
  <c r="J10" i="5"/>
  <c r="J226" i="5" s="1"/>
  <c r="I10" i="5"/>
  <c r="I226" i="5" s="1"/>
  <c r="O226" i="5" s="1"/>
  <c r="O9" i="5"/>
  <c r="O8" i="5"/>
  <c r="O7" i="5"/>
  <c r="O6" i="5"/>
  <c r="O10" i="5" l="1"/>
  <c r="P171" i="4" l="1"/>
  <c r="P170" i="4" l="1"/>
  <c r="P173" i="4" l="1"/>
  <c r="P172" i="4"/>
</calcChain>
</file>

<file path=xl/comments1.xml><?xml version="1.0" encoding="utf-8"?>
<comments xmlns="http://schemas.openxmlformats.org/spreadsheetml/2006/main">
  <authors>
    <author>Автор</author>
  </authors>
  <commentList>
    <comment ref="C6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J6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«с. Ивановка, ул. Зареченская , 51-а, 51-б, 51-в» 59 844,70
« с. Ивановка, ул. Кировская, 38-а» 37 622,70
« с. Ивановка, ул. Пушкинская, 4-а» 52 441,70
« с. Ивановка, ул. Колхозная , 47-а»  49 247,72
« с. Ивановка, ул. Больничная , 8-а»  38 441,00
 237 597,82
</t>
        </r>
      </text>
    </comment>
    <comment ref="K9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7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8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I8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«с. Ивановка, ул. Зареченская , 51-а, 51-б, 51-в» 59 844,70
« с. Ивановка, ул. Кировская, 38-а» 37 622,70
« с. Ивановка, ул. Пушкинская, 4-а» 52 441,70
« с. Ивановка, ул. Колхозная , 47-а»  49 247,72
« с. Ивановка, ул. Больничная , 8-а»  38 441,00
 237 597,82
</t>
        </r>
      </text>
    </comment>
    <comment ref="J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7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8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I8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«с. Ивановка, ул. Зареченская , 51-а, 51-б, 51-в» 59 844,70
« с. Ивановка, ул. Кировская, 38-а» 37 622,70
« с. Ивановка, ул. Пушкинская, 4-а» 52 441,70
« с. Ивановка, ул. Колхозная , 47-а»  49 247,72
« с. Ивановка, ул. Больничная , 8-а»  38 441,00
 237 597,82
</t>
        </r>
      </text>
    </comment>
    <comment ref="J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sharedStrings.xml><?xml version="1.0" encoding="utf-8"?>
<sst xmlns="http://schemas.openxmlformats.org/spreadsheetml/2006/main" count="1168" uniqueCount="79">
  <si>
    <t>Итого:</t>
  </si>
  <si>
    <t>МБ</t>
  </si>
  <si>
    <t>ВИ</t>
  </si>
  <si>
    <t>ВСЕГО:</t>
  </si>
  <si>
    <t>ИТОГО:</t>
  </si>
  <si>
    <t>Строительство водоочистных сооружений с реконструкцией сетей водоснабжения с. Михайловка</t>
  </si>
  <si>
    <t>Актуализация схем ВС и ВО</t>
  </si>
  <si>
    <t>Создание  площадок накопления ТКО</t>
  </si>
  <si>
    <t>Содержание площадок накопления ТКО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</si>
  <si>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</si>
  <si>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</si>
  <si>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</si>
  <si>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Актуализация схем теплоснабжения</t>
  </si>
  <si>
    <t>Прочие мероприятия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</si>
  <si>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</si>
  <si>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</si>
  <si>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</si>
  <si>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</si>
  <si>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>Строительство водоочистных сооружений с реконструкцией сетей водоснабжения с. Первомайское</t>
  </si>
  <si>
    <t xml:space="preserve">Разработка ПСД на строительство канализационных очистных сооружений хозяйственно-бытовых стоков в с. Первомайское </t>
  </si>
  <si>
    <t>Разработка ПСД на строительство канализационных очистных сооркужений хозяйственно-бытовых стоков с. Ивановка</t>
  </si>
  <si>
    <t>Проекты нового строительства, реконструкции и капитального ремонта тепловых сетей и источников тепловой энергии</t>
  </si>
  <si>
    <t>Проекты нового строительства, реконструкции и капитального ремонта сетей  и объектов водоснабжения</t>
  </si>
  <si>
    <t>Проекты нового строительства, реконструкции и капитального ремонта сетей  и объектов водоотведения</t>
  </si>
  <si>
    <t>КБ</t>
  </si>
  <si>
    <t>ФБ</t>
  </si>
  <si>
    <t>Проектирование и строительство Водозаборных сооружений с реконструкцией сетей водоснабжения п. Горное</t>
  </si>
  <si>
    <t xml:space="preserve">Содержание шахтных колодцев </t>
  </si>
  <si>
    <t>Капитальный ремонт шахтных колодцев на территории сельских поселений Михайловского района</t>
  </si>
  <si>
    <t>Проектирование стороительства сооружений водоподготовки, реконструкции сетей  системы водоснабжения с. Первомайское, с гос. экспертизой проекта</t>
  </si>
  <si>
    <t>Разработка проектов капитального ремонта водозаборных сооружений с. Ивановка (5 водозаборов)</t>
  </si>
  <si>
    <t xml:space="preserve">Капитальный ремонт (замена) трубопроводов обвязки фильтров станции обезжелезивания с.Михайловка, ул.Заречная, 3А </t>
  </si>
  <si>
    <t xml:space="preserve">Капитальный ремонт оборудования котельной №33 в с. Абрамовка </t>
  </si>
  <si>
    <t>Разработка ПСД на строительство канализационных очистных сооркужений с реконструкцией сетей водоотведения с. Кремово</t>
  </si>
  <si>
    <t>Капитальный ремонт (замена) участков водопроводной сети с. Ляличи</t>
  </si>
  <si>
    <t>Экспертиза проектно-сметной документации</t>
  </si>
  <si>
    <t>Расходы по обеспечению граждан твёрдым топливом</t>
  </si>
  <si>
    <t>Реконструкция (перевод на АМК) котельной №33 с. Абрамовка</t>
  </si>
  <si>
    <t>Технологическое присоеденение к сетям электроснабжения сооружений водоподготовки с. Первомайское</t>
  </si>
  <si>
    <t>капитальный ремонт оборудования (замена котла) котельной №29 с. Горное</t>
  </si>
  <si>
    <t>Выполнение работ по капитальному ремонту (замене) участка водопроводной сети села Ляличи, участка водопроводной сети по селу Михайловка</t>
  </si>
  <si>
    <t>Ликвидация несанкцилнированных свалок</t>
  </si>
  <si>
    <t>Капитальный ремонт - замена участка тепловой сети котельной 1/1</t>
  </si>
  <si>
    <t>Экспертиза проектов капитального ремонта водозаборных сооружений с. Ивановка (5 водозаборов)</t>
  </si>
  <si>
    <t xml:space="preserve">Капитальный ремонт (замена) участков водопровода в кваотале-1 с. Михайловка </t>
  </si>
  <si>
    <t>Разработка проектов ЗСО водозаборных скважин в селах: Григорьевка, Кремово, Ляличи, Некруглово, Новожатково. (решение Михайловского районного суда. Разработать в срок до  01.01.2024)</t>
  </si>
  <si>
    <t>Разработка проекта капитального ремонта канализационных сетей  с Михайловка</t>
  </si>
  <si>
    <t>Капитальный ремонт участка водопроводоной сети с. Осиновка</t>
  </si>
  <si>
    <t>Гос экспертиза проектов капитального ремонта канализационных сетей  (с Михайловка, Ивановка, Первомайское, Кремово)</t>
  </si>
  <si>
    <t>Строительный контроль по объекту - "Капитальный ремонт - замена участка тепловой сети котельной 1/1"</t>
  </si>
  <si>
    <t>Разработка проектов капитального ремонта канализационных сетей  сел Ивановка, Первомайское, Кремово</t>
  </si>
  <si>
    <t xml:space="preserve">Разработка схемы газоснабжения Михайловского муниципального района </t>
  </si>
  <si>
    <t>Разработка ПСД и строительсво   водоочистных сооружений с. Васильевка</t>
  </si>
  <si>
    <t>Разработка ПСД и строительсво   водоочистных сооружений й с. Абрамовка</t>
  </si>
  <si>
    <t>деньги перекинул с котельных</t>
  </si>
  <si>
    <t xml:space="preserve"> Гос. экспертиза проекта стороительства сооружений водоподготовки, реконструкции сетей  системы водоснабжения с. Первомайское.</t>
  </si>
  <si>
    <t>ГРБС</t>
  </si>
  <si>
    <t>Рз Пр</t>
  </si>
  <si>
    <t>ЦСР</t>
  </si>
  <si>
    <t>ВР</t>
  </si>
  <si>
    <t>Всего</t>
  </si>
  <si>
    <t>Мероприятия в области теплоснабжения</t>
  </si>
  <si>
    <t>Мероприятия в области  водоснабжения</t>
  </si>
  <si>
    <t>Мероприятия в области водоотведения</t>
  </si>
  <si>
    <t>Мероприятия в области газоснабжения</t>
  </si>
  <si>
    <t>Мероприятия в области обращения с ТКО</t>
  </si>
  <si>
    <t>0502</t>
  </si>
  <si>
    <t>19000S2270</t>
  </si>
  <si>
    <t>19000S2620</t>
  </si>
  <si>
    <t>комплексного развития систем коммунальной инфраструктуры Михайловского муниципального района на 2022-2031 годы</t>
  </si>
  <si>
    <t xml:space="preserve">1.4. Финансовое обеспечение муниципальной программы </t>
  </si>
  <si>
    <t>федеральный бюджет (субсидии, субвенции, иные межбюджетные трансферты)</t>
  </si>
  <si>
    <t>краевой бюджет (субсидии, субвенции, иные межбюджетные трансферты)</t>
  </si>
  <si>
    <t>местный бюджет</t>
  </si>
  <si>
    <t>планируемый объем средств местных бюджетов поселений</t>
  </si>
  <si>
    <t>иные внебюджетные источники</t>
  </si>
  <si>
    <t>Мероприятия в области водоснабжения</t>
  </si>
  <si>
    <t>Мероприятия в области обращения ТКО</t>
  </si>
  <si>
    <t>Ликвидация несанкционированных свалок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</si>
</sst>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0"/>
    <numFmt numFmtId="165" formatCode="#,##0.00000"/>
  </numFmts>
  <fonts count="14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5" fontId="5" fillId="0" borderId="0" xfId="0" applyNumberFormat="1" applyFont="1"/>
    <xf numFmtId="165" fontId="0" fillId="0" borderId="0" xfId="0" applyNumberFormat="1"/>
    <xf numFmtId="0" fontId="4" fillId="0" borderId="5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/>
    <xf numFmtId="4" fontId="2" fillId="4" borderId="3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" fontId="2" fillId="3" borderId="14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3" fillId="4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3" fontId="4" fillId="5" borderId="17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4" fontId="4" fillId="0" borderId="18" xfId="0" applyNumberFormat="1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4" fontId="1" fillId="3" borderId="18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15" xfId="0" applyFont="1" applyFill="1" applyBorder="1" applyAlignment="1">
      <alignment horizontal="center" vertical="center" textRotation="90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87"/>
  <sheetViews>
    <sheetView tabSelected="1" view="pageBreakPreview" zoomScaleNormal="120" zoomScaleSheetLayoutView="100" workbookViewId="0">
      <selection activeCell="A2" sqref="A2:P3"/>
    </sheetView>
  </sheetViews>
  <sheetFormatPr defaultRowHeight="15" x14ac:dyDescent="0.25"/>
  <cols>
    <col min="1" max="1" width="5.42578125" style="2" customWidth="1"/>
    <col min="2" max="2" width="4.28515625" style="1" customWidth="1"/>
    <col min="3" max="3" width="15.5703125" style="49" customWidth="1"/>
    <col min="4" max="4" width="21.85546875" style="51" customWidth="1"/>
    <col min="5" max="5" width="6.42578125" style="2" customWidth="1"/>
    <col min="6" max="6" width="5.5703125" style="2" customWidth="1"/>
    <col min="7" max="7" width="10.5703125" style="2" customWidth="1"/>
    <col min="8" max="8" width="5.7109375" style="2" customWidth="1"/>
    <col min="9" max="9" width="0.42578125" style="2" customWidth="1"/>
    <col min="10" max="15" width="10" style="2" customWidth="1"/>
    <col min="16" max="16" width="12.42578125" style="2" customWidth="1"/>
    <col min="17" max="17" width="10.42578125" customWidth="1"/>
    <col min="18" max="18" width="11" bestFit="1" customWidth="1"/>
  </cols>
  <sheetData>
    <row r="1" spans="1:18" ht="16.5" x14ac:dyDescent="0.25">
      <c r="A1" s="13"/>
      <c r="B1" s="13"/>
      <c r="C1" s="48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Q1" s="13"/>
      <c r="R1" s="13"/>
    </row>
    <row r="2" spans="1:18" ht="16.5" x14ac:dyDescent="0.25">
      <c r="A2" s="113" t="s">
        <v>70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3"/>
      <c r="R2" s="13"/>
    </row>
    <row r="3" spans="1:18" ht="16.5" x14ac:dyDescent="0.25">
      <c r="A3" s="113" t="s">
        <v>69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3"/>
      <c r="R3" s="13"/>
    </row>
    <row r="4" spans="1:18" ht="16.5" x14ac:dyDescent="0.25">
      <c r="A4" s="13"/>
      <c r="B4" s="13"/>
      <c r="C4" s="48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2"/>
      <c r="R4" s="12"/>
    </row>
    <row r="5" spans="1:18" ht="15.75" thickBot="1" x14ac:dyDescent="0.3">
      <c r="A5" s="70"/>
      <c r="B5" s="70" t="s">
        <v>15</v>
      </c>
      <c r="C5" s="71" t="s">
        <v>16</v>
      </c>
      <c r="D5" s="72" t="s">
        <v>17</v>
      </c>
      <c r="E5" s="70" t="s">
        <v>56</v>
      </c>
      <c r="F5" s="70" t="s">
        <v>57</v>
      </c>
      <c r="G5" s="70" t="s">
        <v>58</v>
      </c>
      <c r="H5" s="70" t="s">
        <v>59</v>
      </c>
      <c r="I5" s="70"/>
      <c r="J5" s="73">
        <v>2022</v>
      </c>
      <c r="K5" s="73">
        <v>2023</v>
      </c>
      <c r="L5" s="73">
        <v>2024</v>
      </c>
      <c r="M5" s="73">
        <v>2025</v>
      </c>
      <c r="N5" s="70">
        <v>2026</v>
      </c>
      <c r="O5" s="70"/>
      <c r="P5" s="70" t="s">
        <v>0</v>
      </c>
    </row>
    <row r="6" spans="1:18" ht="15" customHeight="1" x14ac:dyDescent="0.25">
      <c r="A6" s="97" t="s">
        <v>61</v>
      </c>
      <c r="B6" s="103">
        <v>1</v>
      </c>
      <c r="C6" s="100" t="s">
        <v>42</v>
      </c>
      <c r="D6" s="74" t="s">
        <v>60</v>
      </c>
      <c r="E6" s="75"/>
      <c r="F6" s="75"/>
      <c r="G6" s="75"/>
      <c r="H6" s="75"/>
      <c r="I6" s="76"/>
      <c r="J6" s="77">
        <f>J7+J8+J9+J10+J11+J12</f>
        <v>0</v>
      </c>
      <c r="K6" s="77">
        <f t="shared" ref="K6:O6" si="0">K7+K8+K9+K10+K11+K12</f>
        <v>14097.48883</v>
      </c>
      <c r="L6" s="77">
        <f t="shared" si="0"/>
        <v>0</v>
      </c>
      <c r="M6" s="77">
        <f t="shared" si="0"/>
        <v>0</v>
      </c>
      <c r="N6" s="77">
        <f t="shared" si="0"/>
        <v>0</v>
      </c>
      <c r="O6" s="77">
        <f t="shared" si="0"/>
        <v>0</v>
      </c>
      <c r="P6" s="52">
        <f>SUM(J6:O6)</f>
        <v>14097.48883</v>
      </c>
      <c r="Q6" s="21"/>
    </row>
    <row r="7" spans="1:18" ht="33.75" x14ac:dyDescent="0.25">
      <c r="A7" s="98"/>
      <c r="B7" s="104"/>
      <c r="C7" s="101"/>
      <c r="D7" s="53" t="s">
        <v>71</v>
      </c>
      <c r="E7" s="54"/>
      <c r="F7" s="54"/>
      <c r="G7" s="54"/>
      <c r="H7" s="54"/>
      <c r="I7" s="55"/>
      <c r="J7" s="56"/>
      <c r="K7" s="56"/>
      <c r="L7" s="56"/>
      <c r="M7" s="56"/>
      <c r="N7" s="52"/>
      <c r="O7" s="52"/>
      <c r="P7" s="52">
        <f t="shared" ref="P7:P70" si="1">SUM(J7:O7)</f>
        <v>0</v>
      </c>
      <c r="Q7" s="21"/>
    </row>
    <row r="8" spans="1:18" ht="33.75" x14ac:dyDescent="0.25">
      <c r="A8" s="98"/>
      <c r="B8" s="104"/>
      <c r="C8" s="101"/>
      <c r="D8" s="53" t="s">
        <v>72</v>
      </c>
      <c r="E8" s="54">
        <v>951</v>
      </c>
      <c r="F8" s="54" t="s">
        <v>66</v>
      </c>
      <c r="G8" s="54">
        <v>1900009605</v>
      </c>
      <c r="H8" s="54">
        <v>243</v>
      </c>
      <c r="I8" s="54">
        <v>225</v>
      </c>
      <c r="J8" s="56"/>
      <c r="K8" s="56">
        <v>4446.1000000000004</v>
      </c>
      <c r="L8" s="56"/>
      <c r="M8" s="56"/>
      <c r="N8" s="52"/>
      <c r="O8" s="52"/>
      <c r="P8" s="52">
        <f t="shared" si="1"/>
        <v>4446.1000000000004</v>
      </c>
      <c r="Q8" s="7"/>
    </row>
    <row r="9" spans="1:18" x14ac:dyDescent="0.25">
      <c r="A9" s="98"/>
      <c r="B9" s="104"/>
      <c r="C9" s="101"/>
      <c r="D9" s="53" t="s">
        <v>73</v>
      </c>
      <c r="E9" s="54">
        <v>951</v>
      </c>
      <c r="F9" s="54" t="s">
        <v>66</v>
      </c>
      <c r="G9" s="54">
        <v>1900092270</v>
      </c>
      <c r="H9" s="54">
        <v>243</v>
      </c>
      <c r="I9" s="54">
        <v>225</v>
      </c>
      <c r="J9" s="56"/>
      <c r="K9" s="56">
        <v>9228.4588299999996</v>
      </c>
      <c r="L9" s="56"/>
      <c r="M9" s="56"/>
      <c r="N9" s="52"/>
      <c r="O9" s="52"/>
      <c r="P9" s="52">
        <f t="shared" si="1"/>
        <v>9228.4588299999996</v>
      </c>
      <c r="Q9" s="7"/>
    </row>
    <row r="10" spans="1:18" x14ac:dyDescent="0.25">
      <c r="A10" s="98"/>
      <c r="B10" s="104"/>
      <c r="C10" s="101"/>
      <c r="D10" s="53" t="s">
        <v>73</v>
      </c>
      <c r="E10" s="54">
        <v>951</v>
      </c>
      <c r="F10" s="54" t="s">
        <v>66</v>
      </c>
      <c r="G10" s="54" t="s">
        <v>67</v>
      </c>
      <c r="H10" s="54">
        <v>243</v>
      </c>
      <c r="I10" s="54">
        <v>225</v>
      </c>
      <c r="J10" s="56"/>
      <c r="K10" s="56">
        <v>422.93</v>
      </c>
      <c r="L10" s="56"/>
      <c r="M10" s="56"/>
      <c r="N10" s="52"/>
      <c r="O10" s="52"/>
      <c r="P10" s="52">
        <f t="shared" si="1"/>
        <v>422.93</v>
      </c>
      <c r="Q10" s="7"/>
    </row>
    <row r="11" spans="1:18" ht="33.75" x14ac:dyDescent="0.25">
      <c r="A11" s="98"/>
      <c r="B11" s="104"/>
      <c r="C11" s="101"/>
      <c r="D11" s="53" t="s">
        <v>74</v>
      </c>
      <c r="E11" s="54"/>
      <c r="F11" s="54"/>
      <c r="G11" s="54"/>
      <c r="H11" s="54"/>
      <c r="I11" s="54"/>
      <c r="J11" s="56"/>
      <c r="K11" s="56">
        <v>0</v>
      </c>
      <c r="L11" s="56"/>
      <c r="M11" s="56"/>
      <c r="N11" s="52"/>
      <c r="O11" s="52"/>
      <c r="P11" s="52">
        <f t="shared" si="1"/>
        <v>0</v>
      </c>
      <c r="Q11" s="7"/>
    </row>
    <row r="12" spans="1:18" ht="23.25" thickBot="1" x14ac:dyDescent="0.3">
      <c r="A12" s="98"/>
      <c r="B12" s="105"/>
      <c r="C12" s="102"/>
      <c r="D12" s="78" t="s">
        <v>75</v>
      </c>
      <c r="E12" s="79"/>
      <c r="F12" s="79"/>
      <c r="G12" s="79"/>
      <c r="H12" s="79"/>
      <c r="I12" s="79"/>
      <c r="J12" s="80"/>
      <c r="K12" s="80">
        <v>0</v>
      </c>
      <c r="L12" s="80"/>
      <c r="M12" s="80"/>
      <c r="N12" s="81"/>
      <c r="O12" s="81"/>
      <c r="P12" s="52">
        <f t="shared" si="1"/>
        <v>0</v>
      </c>
      <c r="Q12" s="7"/>
    </row>
    <row r="13" spans="1:18" x14ac:dyDescent="0.25">
      <c r="A13" s="98"/>
      <c r="B13" s="103">
        <v>2</v>
      </c>
      <c r="C13" s="100" t="s">
        <v>49</v>
      </c>
      <c r="D13" s="74" t="s">
        <v>60</v>
      </c>
      <c r="E13" s="75"/>
      <c r="F13" s="75"/>
      <c r="G13" s="75"/>
      <c r="H13" s="75"/>
      <c r="I13" s="76"/>
      <c r="J13" s="77">
        <f>J14+J15+J16+J17+J18</f>
        <v>0</v>
      </c>
      <c r="K13" s="77">
        <f t="shared" ref="K13:O13" si="2">K14+K15+K16+K17+K18</f>
        <v>300</v>
      </c>
      <c r="L13" s="77">
        <f t="shared" si="2"/>
        <v>0</v>
      </c>
      <c r="M13" s="77">
        <f t="shared" si="2"/>
        <v>0</v>
      </c>
      <c r="N13" s="77">
        <f t="shared" si="2"/>
        <v>0</v>
      </c>
      <c r="O13" s="77">
        <f t="shared" si="2"/>
        <v>0</v>
      </c>
      <c r="P13" s="52">
        <f t="shared" si="1"/>
        <v>300</v>
      </c>
      <c r="Q13" s="21"/>
    </row>
    <row r="14" spans="1:18" ht="33.75" x14ac:dyDescent="0.25">
      <c r="A14" s="98"/>
      <c r="B14" s="104"/>
      <c r="C14" s="101"/>
      <c r="D14" s="53" t="s">
        <v>71</v>
      </c>
      <c r="E14" s="54"/>
      <c r="F14" s="54"/>
      <c r="G14" s="54"/>
      <c r="H14" s="54"/>
      <c r="I14" s="55"/>
      <c r="J14" s="56"/>
      <c r="K14" s="56"/>
      <c r="L14" s="56"/>
      <c r="M14" s="56"/>
      <c r="N14" s="52"/>
      <c r="O14" s="52"/>
      <c r="P14" s="52">
        <f t="shared" si="1"/>
        <v>0</v>
      </c>
      <c r="Q14" s="21"/>
    </row>
    <row r="15" spans="1:18" ht="33.75" x14ac:dyDescent="0.25">
      <c r="A15" s="98"/>
      <c r="B15" s="104"/>
      <c r="C15" s="101"/>
      <c r="D15" s="53" t="s">
        <v>72</v>
      </c>
      <c r="E15" s="54"/>
      <c r="F15" s="54"/>
      <c r="G15" s="54"/>
      <c r="H15" s="54"/>
      <c r="I15" s="54"/>
      <c r="J15" s="56"/>
      <c r="K15" s="56"/>
      <c r="L15" s="56"/>
      <c r="M15" s="56"/>
      <c r="N15" s="52"/>
      <c r="O15" s="52"/>
      <c r="P15" s="52">
        <f t="shared" si="1"/>
        <v>0</v>
      </c>
      <c r="Q15" s="7"/>
    </row>
    <row r="16" spans="1:18" x14ac:dyDescent="0.25">
      <c r="A16" s="98"/>
      <c r="B16" s="104"/>
      <c r="C16" s="101"/>
      <c r="D16" s="53" t="s">
        <v>73</v>
      </c>
      <c r="E16" s="54">
        <v>951</v>
      </c>
      <c r="F16" s="54" t="s">
        <v>66</v>
      </c>
      <c r="G16" s="54">
        <v>1900011610</v>
      </c>
      <c r="H16" s="54">
        <v>243</v>
      </c>
      <c r="I16" s="54">
        <v>226</v>
      </c>
      <c r="J16" s="56"/>
      <c r="K16" s="56">
        <v>300</v>
      </c>
      <c r="L16" s="56"/>
      <c r="M16" s="56"/>
      <c r="N16" s="52"/>
      <c r="O16" s="52"/>
      <c r="P16" s="52">
        <f t="shared" si="1"/>
        <v>300</v>
      </c>
      <c r="Q16" s="7"/>
    </row>
    <row r="17" spans="1:17" ht="33.75" x14ac:dyDescent="0.25">
      <c r="A17" s="98"/>
      <c r="B17" s="104"/>
      <c r="C17" s="101"/>
      <c r="D17" s="53" t="s">
        <v>74</v>
      </c>
      <c r="E17" s="54"/>
      <c r="F17" s="54"/>
      <c r="G17" s="54"/>
      <c r="H17" s="54"/>
      <c r="I17" s="54"/>
      <c r="J17" s="56"/>
      <c r="K17" s="56"/>
      <c r="L17" s="56"/>
      <c r="M17" s="56"/>
      <c r="N17" s="52"/>
      <c r="O17" s="52"/>
      <c r="P17" s="52">
        <f t="shared" si="1"/>
        <v>0</v>
      </c>
      <c r="Q17" s="7"/>
    </row>
    <row r="18" spans="1:17" ht="23.25" thickBot="1" x14ac:dyDescent="0.3">
      <c r="A18" s="98"/>
      <c r="B18" s="105"/>
      <c r="C18" s="102"/>
      <c r="D18" s="78" t="s">
        <v>75</v>
      </c>
      <c r="E18" s="79"/>
      <c r="F18" s="79"/>
      <c r="G18" s="79"/>
      <c r="H18" s="79"/>
      <c r="I18" s="79"/>
      <c r="J18" s="80"/>
      <c r="K18" s="80"/>
      <c r="L18" s="80"/>
      <c r="M18" s="80"/>
      <c r="N18" s="81"/>
      <c r="O18" s="81"/>
      <c r="P18" s="52">
        <f t="shared" si="1"/>
        <v>0</v>
      </c>
      <c r="Q18" s="7"/>
    </row>
    <row r="19" spans="1:17" ht="15" customHeight="1" x14ac:dyDescent="0.25">
      <c r="A19" s="98"/>
      <c r="B19" s="103">
        <v>3</v>
      </c>
      <c r="C19" s="100" t="s">
        <v>39</v>
      </c>
      <c r="D19" s="74" t="s">
        <v>60</v>
      </c>
      <c r="E19" s="75"/>
      <c r="F19" s="75"/>
      <c r="G19" s="75"/>
      <c r="H19" s="75"/>
      <c r="I19" s="76"/>
      <c r="J19" s="77">
        <f>J20+J21+J22+J23+J24</f>
        <v>1050</v>
      </c>
      <c r="K19" s="77">
        <f t="shared" ref="K19:O19" si="3">K20+K21+K22+K23+K24</f>
        <v>0</v>
      </c>
      <c r="L19" s="77">
        <f t="shared" si="3"/>
        <v>0</v>
      </c>
      <c r="M19" s="77">
        <f t="shared" si="3"/>
        <v>0</v>
      </c>
      <c r="N19" s="77">
        <f t="shared" si="3"/>
        <v>0</v>
      </c>
      <c r="O19" s="77">
        <f t="shared" si="3"/>
        <v>0</v>
      </c>
      <c r="P19" s="52">
        <f t="shared" si="1"/>
        <v>1050</v>
      </c>
      <c r="Q19" s="21"/>
    </row>
    <row r="20" spans="1:17" ht="33.75" x14ac:dyDescent="0.25">
      <c r="A20" s="98"/>
      <c r="B20" s="104"/>
      <c r="C20" s="101"/>
      <c r="D20" s="58" t="s">
        <v>71</v>
      </c>
      <c r="E20" s="54"/>
      <c r="F20" s="54"/>
      <c r="G20" s="54"/>
      <c r="H20" s="54"/>
      <c r="I20" s="54"/>
      <c r="J20" s="56"/>
      <c r="K20" s="56"/>
      <c r="L20" s="56"/>
      <c r="M20" s="56"/>
      <c r="N20" s="52"/>
      <c r="O20" s="52"/>
      <c r="P20" s="52">
        <f t="shared" si="1"/>
        <v>0</v>
      </c>
      <c r="Q20" s="7"/>
    </row>
    <row r="21" spans="1:17" ht="33.75" x14ac:dyDescent="0.25">
      <c r="A21" s="98"/>
      <c r="B21" s="104"/>
      <c r="C21" s="101"/>
      <c r="D21" s="58" t="s">
        <v>72</v>
      </c>
      <c r="E21" s="54"/>
      <c r="F21" s="54"/>
      <c r="G21" s="54"/>
      <c r="H21" s="54"/>
      <c r="I21" s="54"/>
      <c r="J21" s="56"/>
      <c r="K21" s="56"/>
      <c r="L21" s="56"/>
      <c r="M21" s="56"/>
      <c r="N21" s="52"/>
      <c r="O21" s="52"/>
      <c r="P21" s="52">
        <f t="shared" si="1"/>
        <v>0</v>
      </c>
      <c r="Q21" s="7"/>
    </row>
    <row r="22" spans="1:17" x14ac:dyDescent="0.25">
      <c r="A22" s="98"/>
      <c r="B22" s="104"/>
      <c r="C22" s="101"/>
      <c r="D22" s="58" t="s">
        <v>73</v>
      </c>
      <c r="E22" s="54">
        <v>951</v>
      </c>
      <c r="F22" s="54" t="s">
        <v>66</v>
      </c>
      <c r="G22" s="54">
        <v>1900011610</v>
      </c>
      <c r="H22" s="54">
        <v>243</v>
      </c>
      <c r="I22" s="54">
        <v>225</v>
      </c>
      <c r="J22" s="56">
        <v>1050</v>
      </c>
      <c r="K22" s="56"/>
      <c r="L22" s="56"/>
      <c r="M22" s="56"/>
      <c r="N22" s="52"/>
      <c r="O22" s="52"/>
      <c r="P22" s="52">
        <f t="shared" si="1"/>
        <v>1050</v>
      </c>
      <c r="Q22" s="7"/>
    </row>
    <row r="23" spans="1:17" ht="33.75" x14ac:dyDescent="0.25">
      <c r="A23" s="98"/>
      <c r="B23" s="104"/>
      <c r="C23" s="101"/>
      <c r="D23" s="58" t="s">
        <v>74</v>
      </c>
      <c r="E23" s="54"/>
      <c r="F23" s="54"/>
      <c r="G23" s="54"/>
      <c r="H23" s="54"/>
      <c r="I23" s="54"/>
      <c r="J23" s="56"/>
      <c r="K23" s="56"/>
      <c r="L23" s="56"/>
      <c r="M23" s="56"/>
      <c r="N23" s="52"/>
      <c r="O23" s="52"/>
      <c r="P23" s="52">
        <f t="shared" si="1"/>
        <v>0</v>
      </c>
      <c r="Q23" s="7"/>
    </row>
    <row r="24" spans="1:17" ht="23.25" thickBot="1" x14ac:dyDescent="0.3">
      <c r="A24" s="98"/>
      <c r="B24" s="105"/>
      <c r="C24" s="102"/>
      <c r="D24" s="82" t="s">
        <v>75</v>
      </c>
      <c r="E24" s="83"/>
      <c r="F24" s="83"/>
      <c r="G24" s="83"/>
      <c r="H24" s="83"/>
      <c r="I24" s="83"/>
      <c r="J24" s="84"/>
      <c r="K24" s="84"/>
      <c r="L24" s="84"/>
      <c r="M24" s="84"/>
      <c r="N24" s="85"/>
      <c r="O24" s="85"/>
      <c r="P24" s="52">
        <f t="shared" si="1"/>
        <v>0</v>
      </c>
      <c r="Q24" s="7"/>
    </row>
    <row r="25" spans="1:17" x14ac:dyDescent="0.25">
      <c r="A25" s="98"/>
      <c r="B25" s="106">
        <v>4</v>
      </c>
      <c r="C25" s="100" t="s">
        <v>32</v>
      </c>
      <c r="D25" s="74" t="s">
        <v>60</v>
      </c>
      <c r="E25" s="75"/>
      <c r="F25" s="75"/>
      <c r="G25" s="75"/>
      <c r="H25" s="75"/>
      <c r="I25" s="75"/>
      <c r="J25" s="77">
        <f>J26+J27+J28+J29+J30</f>
        <v>1333.3956000000001</v>
      </c>
      <c r="K25" s="77">
        <f t="shared" ref="K25:O25" si="4">K26+K27+K28+K29+K30</f>
        <v>0</v>
      </c>
      <c r="L25" s="77">
        <f t="shared" si="4"/>
        <v>0</v>
      </c>
      <c r="M25" s="77">
        <f t="shared" si="4"/>
        <v>0</v>
      </c>
      <c r="N25" s="77">
        <f t="shared" si="4"/>
        <v>0</v>
      </c>
      <c r="O25" s="77">
        <f t="shared" si="4"/>
        <v>0</v>
      </c>
      <c r="P25" s="52">
        <f t="shared" si="1"/>
        <v>1333.3956000000001</v>
      </c>
      <c r="Q25" s="21"/>
    </row>
    <row r="26" spans="1:17" ht="33.75" x14ac:dyDescent="0.25">
      <c r="A26" s="98"/>
      <c r="B26" s="107"/>
      <c r="C26" s="101"/>
      <c r="D26" s="58" t="s">
        <v>71</v>
      </c>
      <c r="E26" s="54"/>
      <c r="F26" s="54"/>
      <c r="G26" s="54"/>
      <c r="H26" s="54"/>
      <c r="I26" s="54"/>
      <c r="J26" s="56"/>
      <c r="K26" s="56"/>
      <c r="L26" s="56"/>
      <c r="M26" s="56"/>
      <c r="N26" s="52"/>
      <c r="O26" s="52"/>
      <c r="P26" s="52">
        <f t="shared" si="1"/>
        <v>0</v>
      </c>
      <c r="Q26" s="21"/>
    </row>
    <row r="27" spans="1:17" ht="33.75" x14ac:dyDescent="0.25">
      <c r="A27" s="98"/>
      <c r="B27" s="107"/>
      <c r="C27" s="101"/>
      <c r="D27" s="58" t="s">
        <v>72</v>
      </c>
      <c r="E27" s="54"/>
      <c r="F27" s="54"/>
      <c r="G27" s="54"/>
      <c r="H27" s="54"/>
      <c r="I27" s="54"/>
      <c r="J27" s="56"/>
      <c r="K27" s="56"/>
      <c r="L27" s="56"/>
      <c r="M27" s="56"/>
      <c r="N27" s="52"/>
      <c r="O27" s="52"/>
      <c r="P27" s="52">
        <f t="shared" si="1"/>
        <v>0</v>
      </c>
      <c r="Q27" s="7"/>
    </row>
    <row r="28" spans="1:17" x14ac:dyDescent="0.25">
      <c r="A28" s="98"/>
      <c r="B28" s="107"/>
      <c r="C28" s="101"/>
      <c r="D28" s="58" t="s">
        <v>73</v>
      </c>
      <c r="E28" s="54">
        <v>951</v>
      </c>
      <c r="F28" s="54" t="s">
        <v>66</v>
      </c>
      <c r="G28" s="54">
        <v>1900011610</v>
      </c>
      <c r="H28" s="54">
        <v>243</v>
      </c>
      <c r="I28" s="54">
        <v>225</v>
      </c>
      <c r="J28" s="56">
        <v>1333.3956000000001</v>
      </c>
      <c r="K28" s="56"/>
      <c r="L28" s="56"/>
      <c r="M28" s="56"/>
      <c r="N28" s="52"/>
      <c r="O28" s="52"/>
      <c r="P28" s="52">
        <f t="shared" si="1"/>
        <v>1333.3956000000001</v>
      </c>
      <c r="Q28" s="7"/>
    </row>
    <row r="29" spans="1:17" ht="33.75" x14ac:dyDescent="0.25">
      <c r="A29" s="98"/>
      <c r="B29" s="107"/>
      <c r="C29" s="101"/>
      <c r="D29" s="58" t="s">
        <v>74</v>
      </c>
      <c r="E29" s="54"/>
      <c r="F29" s="54"/>
      <c r="G29" s="54"/>
      <c r="H29" s="54"/>
      <c r="I29" s="54"/>
      <c r="J29" s="56"/>
      <c r="K29" s="56"/>
      <c r="L29" s="56"/>
      <c r="M29" s="56"/>
      <c r="N29" s="52"/>
      <c r="O29" s="52"/>
      <c r="P29" s="52">
        <f t="shared" si="1"/>
        <v>0</v>
      </c>
      <c r="Q29" s="7"/>
    </row>
    <row r="30" spans="1:17" ht="23.25" thickBot="1" x14ac:dyDescent="0.3">
      <c r="A30" s="98"/>
      <c r="B30" s="108"/>
      <c r="C30" s="102"/>
      <c r="D30" s="82" t="s">
        <v>75</v>
      </c>
      <c r="E30" s="79"/>
      <c r="F30" s="79"/>
      <c r="G30" s="83"/>
      <c r="H30" s="83"/>
      <c r="I30" s="83"/>
      <c r="J30" s="84"/>
      <c r="K30" s="84"/>
      <c r="L30" s="84"/>
      <c r="M30" s="84"/>
      <c r="N30" s="85"/>
      <c r="O30" s="85"/>
      <c r="P30" s="52">
        <f t="shared" si="1"/>
        <v>0</v>
      </c>
      <c r="Q30" s="7"/>
    </row>
    <row r="31" spans="1:17" x14ac:dyDescent="0.25">
      <c r="A31" s="98"/>
      <c r="B31" s="106">
        <v>5</v>
      </c>
      <c r="C31" s="100" t="s">
        <v>12</v>
      </c>
      <c r="D31" s="74" t="s">
        <v>60</v>
      </c>
      <c r="E31" s="75"/>
      <c r="F31" s="75"/>
      <c r="G31" s="75"/>
      <c r="H31" s="75"/>
      <c r="I31" s="75"/>
      <c r="J31" s="77">
        <f>J32+J33+J34+J35+J36</f>
        <v>20</v>
      </c>
      <c r="K31" s="77">
        <f t="shared" ref="K31:O31" si="5">K32+K33+K34+K35+K36</f>
        <v>0</v>
      </c>
      <c r="L31" s="77">
        <f t="shared" si="5"/>
        <v>0</v>
      </c>
      <c r="M31" s="77">
        <f t="shared" si="5"/>
        <v>0</v>
      </c>
      <c r="N31" s="77">
        <f t="shared" si="5"/>
        <v>0</v>
      </c>
      <c r="O31" s="77">
        <f t="shared" si="5"/>
        <v>0</v>
      </c>
      <c r="P31" s="52">
        <f t="shared" si="1"/>
        <v>20</v>
      </c>
      <c r="Q31" s="7"/>
    </row>
    <row r="32" spans="1:17" ht="33.75" x14ac:dyDescent="0.25">
      <c r="A32" s="98"/>
      <c r="B32" s="107"/>
      <c r="C32" s="101"/>
      <c r="D32" s="58" t="s">
        <v>71</v>
      </c>
      <c r="E32" s="54"/>
      <c r="F32" s="54"/>
      <c r="G32" s="54"/>
      <c r="H32" s="54"/>
      <c r="I32" s="54"/>
      <c r="J32" s="56"/>
      <c r="K32" s="56"/>
      <c r="L32" s="56"/>
      <c r="M32" s="56"/>
      <c r="N32" s="52"/>
      <c r="O32" s="52"/>
      <c r="P32" s="52">
        <f t="shared" si="1"/>
        <v>0</v>
      </c>
      <c r="Q32" s="7"/>
    </row>
    <row r="33" spans="1:17" ht="33.75" x14ac:dyDescent="0.25">
      <c r="A33" s="98"/>
      <c r="B33" s="107"/>
      <c r="C33" s="101"/>
      <c r="D33" s="58" t="s">
        <v>72</v>
      </c>
      <c r="E33" s="54"/>
      <c r="F33" s="54"/>
      <c r="G33" s="54"/>
      <c r="H33" s="54"/>
      <c r="I33" s="54"/>
      <c r="J33" s="56"/>
      <c r="K33" s="56"/>
      <c r="L33" s="56"/>
      <c r="M33" s="56"/>
      <c r="N33" s="52"/>
      <c r="O33" s="52"/>
      <c r="P33" s="52">
        <f t="shared" si="1"/>
        <v>0</v>
      </c>
      <c r="Q33" s="7"/>
    </row>
    <row r="34" spans="1:17" x14ac:dyDescent="0.25">
      <c r="A34" s="98"/>
      <c r="B34" s="107"/>
      <c r="C34" s="101"/>
      <c r="D34" s="58" t="s">
        <v>73</v>
      </c>
      <c r="E34" s="54">
        <v>951</v>
      </c>
      <c r="F34" s="54" t="s">
        <v>66</v>
      </c>
      <c r="G34" s="54">
        <v>1900011610</v>
      </c>
      <c r="H34" s="54">
        <v>244</v>
      </c>
      <c r="I34" s="54">
        <v>226</v>
      </c>
      <c r="J34" s="56">
        <v>20</v>
      </c>
      <c r="K34" s="56"/>
      <c r="L34" s="56"/>
      <c r="M34" s="56"/>
      <c r="N34" s="52"/>
      <c r="O34" s="52">
        <v>0</v>
      </c>
      <c r="P34" s="52">
        <f t="shared" si="1"/>
        <v>20</v>
      </c>
      <c r="Q34" s="7"/>
    </row>
    <row r="35" spans="1:17" ht="33.75" x14ac:dyDescent="0.25">
      <c r="A35" s="98"/>
      <c r="B35" s="107"/>
      <c r="C35" s="101"/>
      <c r="D35" s="58" t="s">
        <v>74</v>
      </c>
      <c r="E35" s="54"/>
      <c r="F35" s="54"/>
      <c r="G35" s="54"/>
      <c r="H35" s="54"/>
      <c r="I35" s="54"/>
      <c r="J35" s="56"/>
      <c r="K35" s="56"/>
      <c r="L35" s="56"/>
      <c r="M35" s="56"/>
      <c r="N35" s="52"/>
      <c r="O35" s="52"/>
      <c r="P35" s="52">
        <f t="shared" si="1"/>
        <v>0</v>
      </c>
      <c r="Q35" s="7"/>
    </row>
    <row r="36" spans="1:17" ht="23.25" thickBot="1" x14ac:dyDescent="0.3">
      <c r="A36" s="98"/>
      <c r="B36" s="108"/>
      <c r="C36" s="102"/>
      <c r="D36" s="82" t="s">
        <v>75</v>
      </c>
      <c r="E36" s="83"/>
      <c r="F36" s="83"/>
      <c r="G36" s="83"/>
      <c r="H36" s="83"/>
      <c r="I36" s="83"/>
      <c r="J36" s="84"/>
      <c r="K36" s="84"/>
      <c r="L36" s="84"/>
      <c r="M36" s="84"/>
      <c r="N36" s="85"/>
      <c r="O36" s="85"/>
      <c r="P36" s="52">
        <f t="shared" si="1"/>
        <v>0</v>
      </c>
      <c r="Q36" s="7"/>
    </row>
    <row r="37" spans="1:17" x14ac:dyDescent="0.25">
      <c r="A37" s="98"/>
      <c r="B37" s="103">
        <v>6</v>
      </c>
      <c r="C37" s="100" t="s">
        <v>36</v>
      </c>
      <c r="D37" s="74" t="s">
        <v>60</v>
      </c>
      <c r="E37" s="75"/>
      <c r="F37" s="75"/>
      <c r="G37" s="75"/>
      <c r="H37" s="75"/>
      <c r="I37" s="75"/>
      <c r="J37" s="77">
        <f>J38+J39+J40+J41+J42</f>
        <v>11942.357030000001</v>
      </c>
      <c r="K37" s="77">
        <f t="shared" ref="K37:O37" si="6">K38+K39+K40+K41+K42</f>
        <v>11572.53419</v>
      </c>
      <c r="L37" s="77">
        <f t="shared" si="6"/>
        <v>0</v>
      </c>
      <c r="M37" s="77">
        <f t="shared" si="6"/>
        <v>0</v>
      </c>
      <c r="N37" s="77">
        <f t="shared" si="6"/>
        <v>0</v>
      </c>
      <c r="O37" s="77">
        <f t="shared" si="6"/>
        <v>0</v>
      </c>
      <c r="P37" s="52">
        <f t="shared" si="1"/>
        <v>23514.891220000001</v>
      </c>
      <c r="Q37" s="7"/>
    </row>
    <row r="38" spans="1:17" ht="33.75" x14ac:dyDescent="0.25">
      <c r="A38" s="98"/>
      <c r="B38" s="104"/>
      <c r="C38" s="101"/>
      <c r="D38" s="58" t="s">
        <v>71</v>
      </c>
      <c r="E38" s="54"/>
      <c r="F38" s="54"/>
      <c r="G38" s="54"/>
      <c r="H38" s="54"/>
      <c r="I38" s="54"/>
      <c r="J38" s="56"/>
      <c r="K38" s="56"/>
      <c r="L38" s="56"/>
      <c r="M38" s="56"/>
      <c r="N38" s="52"/>
      <c r="O38" s="52"/>
      <c r="P38" s="52">
        <f t="shared" si="1"/>
        <v>0</v>
      </c>
      <c r="Q38" s="7"/>
    </row>
    <row r="39" spans="1:17" ht="33.75" x14ac:dyDescent="0.25">
      <c r="A39" s="98"/>
      <c r="B39" s="104"/>
      <c r="C39" s="101"/>
      <c r="D39" s="58" t="s">
        <v>72</v>
      </c>
      <c r="E39" s="54">
        <v>951</v>
      </c>
      <c r="F39" s="54" t="s">
        <v>66</v>
      </c>
      <c r="G39" s="54">
        <v>1900092620</v>
      </c>
      <c r="H39" s="54">
        <v>244</v>
      </c>
      <c r="I39" s="54">
        <v>226</v>
      </c>
      <c r="J39" s="56">
        <v>11246.685740000001</v>
      </c>
      <c r="K39" s="56">
        <v>11158.53419</v>
      </c>
      <c r="L39" s="56"/>
      <c r="M39" s="56"/>
      <c r="N39" s="52"/>
      <c r="O39" s="52">
        <v>0</v>
      </c>
      <c r="P39" s="52">
        <f t="shared" si="1"/>
        <v>22405.219929999999</v>
      </c>
      <c r="Q39" s="7"/>
    </row>
    <row r="40" spans="1:17" x14ac:dyDescent="0.25">
      <c r="A40" s="98"/>
      <c r="B40" s="104"/>
      <c r="C40" s="101"/>
      <c r="D40" s="58" t="s">
        <v>73</v>
      </c>
      <c r="E40" s="54">
        <v>951</v>
      </c>
      <c r="F40" s="54" t="s">
        <v>66</v>
      </c>
      <c r="G40" s="54" t="s">
        <v>68</v>
      </c>
      <c r="H40" s="54">
        <v>244</v>
      </c>
      <c r="I40" s="54">
        <v>226</v>
      </c>
      <c r="J40" s="56">
        <v>695.67129</v>
      </c>
      <c r="K40" s="56">
        <v>414</v>
      </c>
      <c r="L40" s="56">
        <v>0</v>
      </c>
      <c r="M40" s="56">
        <v>0</v>
      </c>
      <c r="N40" s="52">
        <v>0</v>
      </c>
      <c r="O40" s="52">
        <v>0</v>
      </c>
      <c r="P40" s="52">
        <f t="shared" si="1"/>
        <v>1109.67129</v>
      </c>
      <c r="Q40" s="7"/>
    </row>
    <row r="41" spans="1:17" ht="33.75" x14ac:dyDescent="0.25">
      <c r="A41" s="98"/>
      <c r="B41" s="104"/>
      <c r="C41" s="101"/>
      <c r="D41" s="58" t="s">
        <v>74</v>
      </c>
      <c r="E41" s="54"/>
      <c r="F41" s="54"/>
      <c r="G41" s="54"/>
      <c r="H41" s="54"/>
      <c r="I41" s="54"/>
      <c r="J41" s="56"/>
      <c r="K41" s="56"/>
      <c r="L41" s="56"/>
      <c r="M41" s="56"/>
      <c r="N41" s="52"/>
      <c r="O41" s="52"/>
      <c r="P41" s="52">
        <f t="shared" si="1"/>
        <v>0</v>
      </c>
      <c r="Q41" s="7"/>
    </row>
    <row r="42" spans="1:17" ht="23.25" thickBot="1" x14ac:dyDescent="0.3">
      <c r="A42" s="99"/>
      <c r="B42" s="105"/>
      <c r="C42" s="102"/>
      <c r="D42" s="82" t="s">
        <v>75</v>
      </c>
      <c r="E42" s="83"/>
      <c r="F42" s="83"/>
      <c r="G42" s="83"/>
      <c r="H42" s="83"/>
      <c r="I42" s="83"/>
      <c r="J42" s="84"/>
      <c r="K42" s="84"/>
      <c r="L42" s="84"/>
      <c r="M42" s="84"/>
      <c r="N42" s="85"/>
      <c r="O42" s="85"/>
      <c r="P42" s="52">
        <f t="shared" si="1"/>
        <v>0</v>
      </c>
      <c r="Q42" s="7"/>
    </row>
    <row r="43" spans="1:17" x14ac:dyDescent="0.25">
      <c r="A43" s="97" t="s">
        <v>76</v>
      </c>
      <c r="B43" s="103">
        <v>1</v>
      </c>
      <c r="C43" s="100" t="s">
        <v>29</v>
      </c>
      <c r="D43" s="74" t="s">
        <v>60</v>
      </c>
      <c r="E43" s="75"/>
      <c r="F43" s="75"/>
      <c r="G43" s="75"/>
      <c r="H43" s="75"/>
      <c r="I43" s="75"/>
      <c r="J43" s="77">
        <f>J44+J45+J46+J47+J48</f>
        <v>6634.84</v>
      </c>
      <c r="K43" s="77">
        <f t="shared" ref="K43:O43" si="7">K44+K45+K46+K47+K48</f>
        <v>0</v>
      </c>
      <c r="L43" s="77">
        <f t="shared" si="7"/>
        <v>0</v>
      </c>
      <c r="M43" s="77">
        <f t="shared" si="7"/>
        <v>0</v>
      </c>
      <c r="N43" s="77">
        <f t="shared" si="7"/>
        <v>0</v>
      </c>
      <c r="O43" s="77">
        <f t="shared" si="7"/>
        <v>0</v>
      </c>
      <c r="P43" s="52">
        <f t="shared" si="1"/>
        <v>6634.84</v>
      </c>
      <c r="Q43" s="7"/>
    </row>
    <row r="44" spans="1:17" ht="33.75" x14ac:dyDescent="0.25">
      <c r="A44" s="98"/>
      <c r="B44" s="104"/>
      <c r="C44" s="101"/>
      <c r="D44" s="58" t="s">
        <v>71</v>
      </c>
      <c r="E44" s="54"/>
      <c r="F44" s="54"/>
      <c r="G44" s="54"/>
      <c r="H44" s="54"/>
      <c r="I44" s="54"/>
      <c r="J44" s="56"/>
      <c r="K44" s="56"/>
      <c r="L44" s="56"/>
      <c r="M44" s="56"/>
      <c r="N44" s="52"/>
      <c r="O44" s="52"/>
      <c r="P44" s="52">
        <f t="shared" si="1"/>
        <v>0</v>
      </c>
      <c r="Q44" s="7"/>
    </row>
    <row r="45" spans="1:17" ht="33.75" x14ac:dyDescent="0.25">
      <c r="A45" s="98"/>
      <c r="B45" s="104"/>
      <c r="C45" s="101"/>
      <c r="D45" s="58" t="s">
        <v>72</v>
      </c>
      <c r="E45" s="54"/>
      <c r="F45" s="54"/>
      <c r="G45" s="54"/>
      <c r="H45" s="54"/>
      <c r="I45" s="54"/>
      <c r="J45" s="56"/>
      <c r="K45" s="56"/>
      <c r="L45" s="56"/>
      <c r="M45" s="56"/>
      <c r="N45" s="52"/>
      <c r="O45" s="52"/>
      <c r="P45" s="52">
        <f t="shared" si="1"/>
        <v>0</v>
      </c>
      <c r="Q45" s="7"/>
    </row>
    <row r="46" spans="1:17" x14ac:dyDescent="0.25">
      <c r="A46" s="98"/>
      <c r="B46" s="104"/>
      <c r="C46" s="101"/>
      <c r="D46" s="58" t="s">
        <v>73</v>
      </c>
      <c r="E46" s="54">
        <v>951</v>
      </c>
      <c r="F46" s="54" t="s">
        <v>66</v>
      </c>
      <c r="G46" s="54">
        <v>1900011610</v>
      </c>
      <c r="H46" s="54">
        <v>414</v>
      </c>
      <c r="I46" s="54">
        <v>228</v>
      </c>
      <c r="J46" s="56">
        <v>6634.84</v>
      </c>
      <c r="K46" s="56"/>
      <c r="L46" s="56"/>
      <c r="M46" s="56"/>
      <c r="N46" s="52"/>
      <c r="O46" s="52"/>
      <c r="P46" s="52">
        <f t="shared" si="1"/>
        <v>6634.84</v>
      </c>
      <c r="Q46" s="7"/>
    </row>
    <row r="47" spans="1:17" ht="33.75" x14ac:dyDescent="0.25">
      <c r="A47" s="98"/>
      <c r="B47" s="104"/>
      <c r="C47" s="101"/>
      <c r="D47" s="58" t="s">
        <v>74</v>
      </c>
      <c r="E47" s="54"/>
      <c r="F47" s="54"/>
      <c r="G47" s="54"/>
      <c r="H47" s="54"/>
      <c r="I47" s="54"/>
      <c r="J47" s="56"/>
      <c r="K47" s="56"/>
      <c r="L47" s="56"/>
      <c r="M47" s="56"/>
      <c r="N47" s="52"/>
      <c r="O47" s="52"/>
      <c r="P47" s="52">
        <f t="shared" si="1"/>
        <v>0</v>
      </c>
      <c r="Q47" s="7"/>
    </row>
    <row r="48" spans="1:17" ht="23.25" thickBot="1" x14ac:dyDescent="0.3">
      <c r="A48" s="98"/>
      <c r="B48" s="105"/>
      <c r="C48" s="102"/>
      <c r="D48" s="82" t="s">
        <v>75</v>
      </c>
      <c r="E48" s="83"/>
      <c r="F48" s="83"/>
      <c r="G48" s="83"/>
      <c r="H48" s="83"/>
      <c r="I48" s="83"/>
      <c r="J48" s="84"/>
      <c r="K48" s="84"/>
      <c r="L48" s="84"/>
      <c r="M48" s="84"/>
      <c r="N48" s="85"/>
      <c r="O48" s="85"/>
      <c r="P48" s="52">
        <f t="shared" si="1"/>
        <v>0</v>
      </c>
      <c r="Q48" s="7"/>
    </row>
    <row r="49" spans="1:18" x14ac:dyDescent="0.25">
      <c r="A49" s="98"/>
      <c r="B49" s="106">
        <v>2</v>
      </c>
      <c r="C49" s="100" t="s">
        <v>18</v>
      </c>
      <c r="D49" s="74" t="s">
        <v>60</v>
      </c>
      <c r="E49" s="75"/>
      <c r="F49" s="75"/>
      <c r="G49" s="75"/>
      <c r="H49" s="75"/>
      <c r="I49" s="75"/>
      <c r="J49" s="77">
        <f>J50+J51+J52+J53+J54</f>
        <v>0</v>
      </c>
      <c r="K49" s="77">
        <f t="shared" ref="K49:O49" si="8">K50+K51+K52+K53+K54</f>
        <v>0</v>
      </c>
      <c r="L49" s="77">
        <f t="shared" si="8"/>
        <v>200</v>
      </c>
      <c r="M49" s="77">
        <f t="shared" si="8"/>
        <v>200</v>
      </c>
      <c r="N49" s="77">
        <f t="shared" si="8"/>
        <v>0</v>
      </c>
      <c r="O49" s="77">
        <f t="shared" si="8"/>
        <v>0</v>
      </c>
      <c r="P49" s="52">
        <f t="shared" si="1"/>
        <v>400</v>
      </c>
      <c r="Q49" s="7"/>
      <c r="R49" s="30"/>
    </row>
    <row r="50" spans="1:18" ht="33.75" x14ac:dyDescent="0.25">
      <c r="A50" s="98"/>
      <c r="B50" s="107"/>
      <c r="C50" s="101"/>
      <c r="D50" s="58" t="s">
        <v>71</v>
      </c>
      <c r="E50" s="54"/>
      <c r="F50" s="54"/>
      <c r="G50" s="54"/>
      <c r="H50" s="54"/>
      <c r="I50" s="54"/>
      <c r="J50" s="56"/>
      <c r="K50" s="56"/>
      <c r="L50" s="56"/>
      <c r="M50" s="56"/>
      <c r="N50" s="52"/>
      <c r="O50" s="52"/>
      <c r="P50" s="52">
        <f t="shared" si="1"/>
        <v>0</v>
      </c>
      <c r="Q50" s="7"/>
    </row>
    <row r="51" spans="1:18" ht="33.75" x14ac:dyDescent="0.25">
      <c r="A51" s="98"/>
      <c r="B51" s="107"/>
      <c r="C51" s="101"/>
      <c r="D51" s="58" t="s">
        <v>72</v>
      </c>
      <c r="E51" s="54"/>
      <c r="F51" s="54"/>
      <c r="G51" s="54"/>
      <c r="H51" s="54"/>
      <c r="I51" s="54"/>
      <c r="J51" s="56"/>
      <c r="K51" s="56"/>
      <c r="L51" s="56"/>
      <c r="M51" s="56"/>
      <c r="N51" s="52"/>
      <c r="O51" s="52"/>
      <c r="P51" s="52">
        <f t="shared" si="1"/>
        <v>0</v>
      </c>
      <c r="Q51" s="7"/>
    </row>
    <row r="52" spans="1:18" x14ac:dyDescent="0.25">
      <c r="A52" s="98"/>
      <c r="B52" s="107"/>
      <c r="C52" s="101"/>
      <c r="D52" s="58" t="s">
        <v>73</v>
      </c>
      <c r="E52" s="54">
        <v>951</v>
      </c>
      <c r="F52" s="54" t="s">
        <v>66</v>
      </c>
      <c r="G52" s="54">
        <v>1900011610</v>
      </c>
      <c r="H52" s="54"/>
      <c r="I52" s="54"/>
      <c r="J52" s="56"/>
      <c r="K52" s="56"/>
      <c r="L52" s="56">
        <v>200</v>
      </c>
      <c r="M52" s="56">
        <v>200</v>
      </c>
      <c r="N52" s="52"/>
      <c r="O52" s="52"/>
      <c r="P52" s="52">
        <f t="shared" si="1"/>
        <v>400</v>
      </c>
      <c r="Q52" s="7"/>
    </row>
    <row r="53" spans="1:18" ht="33.75" x14ac:dyDescent="0.25">
      <c r="A53" s="98"/>
      <c r="B53" s="107"/>
      <c r="C53" s="101"/>
      <c r="D53" s="58" t="s">
        <v>74</v>
      </c>
      <c r="E53" s="54"/>
      <c r="F53" s="54"/>
      <c r="G53" s="54"/>
      <c r="H53" s="54"/>
      <c r="I53" s="54"/>
      <c r="J53" s="56"/>
      <c r="K53" s="56"/>
      <c r="L53" s="56"/>
      <c r="M53" s="56"/>
      <c r="N53" s="52"/>
      <c r="O53" s="52"/>
      <c r="P53" s="52">
        <f t="shared" si="1"/>
        <v>0</v>
      </c>
      <c r="Q53" s="7"/>
    </row>
    <row r="54" spans="1:18" ht="23.25" thickBot="1" x14ac:dyDescent="0.3">
      <c r="A54" s="98"/>
      <c r="B54" s="108"/>
      <c r="C54" s="102"/>
      <c r="D54" s="82" t="s">
        <v>75</v>
      </c>
      <c r="E54" s="83"/>
      <c r="F54" s="83"/>
      <c r="G54" s="83"/>
      <c r="H54" s="83"/>
      <c r="I54" s="83"/>
      <c r="J54" s="84"/>
      <c r="K54" s="84"/>
      <c r="L54" s="84"/>
      <c r="M54" s="84"/>
      <c r="N54" s="85"/>
      <c r="O54" s="85"/>
      <c r="P54" s="52">
        <f t="shared" si="1"/>
        <v>0</v>
      </c>
      <c r="Q54" s="7"/>
    </row>
    <row r="55" spans="1:18" x14ac:dyDescent="0.25">
      <c r="A55" s="98"/>
      <c r="B55" s="106">
        <v>3</v>
      </c>
      <c r="C55" s="100" t="s">
        <v>30</v>
      </c>
      <c r="D55" s="74" t="s">
        <v>60</v>
      </c>
      <c r="E55" s="75"/>
      <c r="F55" s="75"/>
      <c r="G55" s="75"/>
      <c r="H55" s="75"/>
      <c r="I55" s="75"/>
      <c r="J55" s="77">
        <f>J56+J57+J58+J59+J60</f>
        <v>600</v>
      </c>
      <c r="K55" s="77">
        <f t="shared" ref="K55:O55" si="9">K56+K57+K58+K59+K60</f>
        <v>600</v>
      </c>
      <c r="L55" s="77">
        <f t="shared" si="9"/>
        <v>0</v>
      </c>
      <c r="M55" s="77">
        <f t="shared" si="9"/>
        <v>0</v>
      </c>
      <c r="N55" s="77">
        <f t="shared" si="9"/>
        <v>0</v>
      </c>
      <c r="O55" s="77">
        <f t="shared" si="9"/>
        <v>0</v>
      </c>
      <c r="P55" s="52">
        <f t="shared" si="1"/>
        <v>1200</v>
      </c>
      <c r="Q55" s="7"/>
    </row>
    <row r="56" spans="1:18" ht="33.75" x14ac:dyDescent="0.25">
      <c r="A56" s="98"/>
      <c r="B56" s="107"/>
      <c r="C56" s="101"/>
      <c r="D56" s="58" t="s">
        <v>71</v>
      </c>
      <c r="E56" s="54"/>
      <c r="F56" s="54"/>
      <c r="G56" s="54"/>
      <c r="H56" s="54"/>
      <c r="I56" s="54"/>
      <c r="J56" s="56"/>
      <c r="K56" s="56"/>
      <c r="L56" s="56"/>
      <c r="M56" s="56"/>
      <c r="N56" s="52"/>
      <c r="O56" s="52"/>
      <c r="P56" s="52">
        <f t="shared" si="1"/>
        <v>0</v>
      </c>
      <c r="Q56" s="7"/>
    </row>
    <row r="57" spans="1:18" ht="33.75" x14ac:dyDescent="0.25">
      <c r="A57" s="98"/>
      <c r="B57" s="107"/>
      <c r="C57" s="101"/>
      <c r="D57" s="58" t="s">
        <v>72</v>
      </c>
      <c r="E57" s="54"/>
      <c r="F57" s="54"/>
      <c r="G57" s="54"/>
      <c r="H57" s="54"/>
      <c r="I57" s="54"/>
      <c r="J57" s="56"/>
      <c r="K57" s="56"/>
      <c r="L57" s="56"/>
      <c r="M57" s="56"/>
      <c r="N57" s="52"/>
      <c r="O57" s="52"/>
      <c r="P57" s="52">
        <f t="shared" si="1"/>
        <v>0</v>
      </c>
      <c r="Q57" s="7"/>
    </row>
    <row r="58" spans="1:18" x14ac:dyDescent="0.25">
      <c r="A58" s="98"/>
      <c r="B58" s="107"/>
      <c r="C58" s="101"/>
      <c r="D58" s="58" t="s">
        <v>73</v>
      </c>
      <c r="E58" s="54">
        <v>951</v>
      </c>
      <c r="F58" s="54" t="s">
        <v>66</v>
      </c>
      <c r="G58" s="54">
        <v>1900011610</v>
      </c>
      <c r="H58" s="54">
        <v>243</v>
      </c>
      <c r="I58" s="54">
        <v>226</v>
      </c>
      <c r="J58" s="56">
        <v>600</v>
      </c>
      <c r="K58" s="56">
        <v>600</v>
      </c>
      <c r="L58" s="56"/>
      <c r="M58" s="56"/>
      <c r="N58" s="52"/>
      <c r="O58" s="52"/>
      <c r="P58" s="52">
        <f t="shared" si="1"/>
        <v>1200</v>
      </c>
      <c r="Q58" s="7"/>
    </row>
    <row r="59" spans="1:18" ht="33.75" x14ac:dyDescent="0.25">
      <c r="A59" s="98"/>
      <c r="B59" s="107"/>
      <c r="C59" s="101"/>
      <c r="D59" s="58" t="s">
        <v>74</v>
      </c>
      <c r="E59" s="54"/>
      <c r="F59" s="54"/>
      <c r="G59" s="54"/>
      <c r="H59" s="54"/>
      <c r="I59" s="54"/>
      <c r="J59" s="56"/>
      <c r="K59" s="56"/>
      <c r="L59" s="56"/>
      <c r="M59" s="56"/>
      <c r="N59" s="52"/>
      <c r="O59" s="52"/>
      <c r="P59" s="52">
        <f t="shared" si="1"/>
        <v>0</v>
      </c>
      <c r="Q59" s="7"/>
    </row>
    <row r="60" spans="1:18" ht="23.25" thickBot="1" x14ac:dyDescent="0.3">
      <c r="A60" s="98"/>
      <c r="B60" s="108"/>
      <c r="C60" s="102"/>
      <c r="D60" s="82" t="s">
        <v>75</v>
      </c>
      <c r="E60" s="83"/>
      <c r="F60" s="83"/>
      <c r="G60" s="83"/>
      <c r="H60" s="83"/>
      <c r="I60" s="83"/>
      <c r="J60" s="84"/>
      <c r="K60" s="84"/>
      <c r="L60" s="84"/>
      <c r="M60" s="84"/>
      <c r="N60" s="85"/>
      <c r="O60" s="85"/>
      <c r="P60" s="52">
        <f t="shared" si="1"/>
        <v>0</v>
      </c>
      <c r="Q60" s="7"/>
    </row>
    <row r="61" spans="1:18" ht="15" customHeight="1" x14ac:dyDescent="0.25">
      <c r="A61" s="98"/>
      <c r="B61" s="106">
        <v>4</v>
      </c>
      <c r="C61" s="100" t="s">
        <v>43</v>
      </c>
      <c r="D61" s="74" t="s">
        <v>60</v>
      </c>
      <c r="E61" s="75"/>
      <c r="F61" s="75"/>
      <c r="G61" s="75"/>
      <c r="H61" s="75"/>
      <c r="I61" s="75"/>
      <c r="J61" s="86">
        <f>J62+J63+J64+J65+J66</f>
        <v>336.8</v>
      </c>
      <c r="K61" s="86">
        <f t="shared" ref="K61:O61" si="10">K62+K63+K64+K65+K66</f>
        <v>0</v>
      </c>
      <c r="L61" s="86">
        <f t="shared" si="10"/>
        <v>0</v>
      </c>
      <c r="M61" s="86">
        <f t="shared" si="10"/>
        <v>0</v>
      </c>
      <c r="N61" s="86">
        <f t="shared" si="10"/>
        <v>0</v>
      </c>
      <c r="O61" s="86">
        <f t="shared" si="10"/>
        <v>0</v>
      </c>
      <c r="P61" s="52">
        <f t="shared" si="1"/>
        <v>336.8</v>
      </c>
      <c r="Q61" s="7"/>
    </row>
    <row r="62" spans="1:18" ht="33.75" x14ac:dyDescent="0.25">
      <c r="A62" s="98"/>
      <c r="B62" s="107"/>
      <c r="C62" s="101"/>
      <c r="D62" s="58" t="s">
        <v>71</v>
      </c>
      <c r="E62" s="54"/>
      <c r="F62" s="54"/>
      <c r="G62" s="54"/>
      <c r="H62" s="54"/>
      <c r="I62" s="54"/>
      <c r="J62" s="59"/>
      <c r="K62" s="59"/>
      <c r="L62" s="56"/>
      <c r="M62" s="59"/>
      <c r="N62" s="60"/>
      <c r="O62" s="52"/>
      <c r="P62" s="52">
        <f t="shared" si="1"/>
        <v>0</v>
      </c>
      <c r="Q62" s="7"/>
    </row>
    <row r="63" spans="1:18" ht="33.75" x14ac:dyDescent="0.25">
      <c r="A63" s="98"/>
      <c r="B63" s="107"/>
      <c r="C63" s="101"/>
      <c r="D63" s="58" t="s">
        <v>72</v>
      </c>
      <c r="E63" s="54"/>
      <c r="F63" s="54"/>
      <c r="G63" s="54"/>
      <c r="H63" s="54"/>
      <c r="I63" s="54"/>
      <c r="J63" s="59"/>
      <c r="K63" s="59"/>
      <c r="L63" s="56"/>
      <c r="M63" s="59"/>
      <c r="N63" s="60"/>
      <c r="O63" s="52"/>
      <c r="P63" s="52">
        <f t="shared" si="1"/>
        <v>0</v>
      </c>
      <c r="Q63" s="7"/>
    </row>
    <row r="64" spans="1:18" x14ac:dyDescent="0.25">
      <c r="A64" s="98"/>
      <c r="B64" s="107"/>
      <c r="C64" s="101"/>
      <c r="D64" s="58" t="s">
        <v>73</v>
      </c>
      <c r="E64" s="54">
        <v>951</v>
      </c>
      <c r="F64" s="54" t="s">
        <v>66</v>
      </c>
      <c r="G64" s="54">
        <v>1900011610</v>
      </c>
      <c r="H64" s="54">
        <v>243</v>
      </c>
      <c r="I64" s="54">
        <v>226</v>
      </c>
      <c r="J64" s="59">
        <v>336.8</v>
      </c>
      <c r="K64" s="59"/>
      <c r="L64" s="59"/>
      <c r="M64" s="59"/>
      <c r="N64" s="60"/>
      <c r="O64" s="52"/>
      <c r="P64" s="52">
        <f t="shared" si="1"/>
        <v>336.8</v>
      </c>
      <c r="Q64" s="7"/>
    </row>
    <row r="65" spans="1:18" ht="33.75" x14ac:dyDescent="0.25">
      <c r="A65" s="98"/>
      <c r="B65" s="107"/>
      <c r="C65" s="101"/>
      <c r="D65" s="58" t="s">
        <v>74</v>
      </c>
      <c r="E65" s="54"/>
      <c r="F65" s="54"/>
      <c r="G65" s="54"/>
      <c r="H65" s="54"/>
      <c r="I65" s="54"/>
      <c r="J65" s="59"/>
      <c r="K65" s="59"/>
      <c r="L65" s="59"/>
      <c r="M65" s="59"/>
      <c r="N65" s="60"/>
      <c r="O65" s="52"/>
      <c r="P65" s="52">
        <f t="shared" si="1"/>
        <v>0</v>
      </c>
      <c r="Q65" s="7"/>
    </row>
    <row r="66" spans="1:18" ht="23.25" thickBot="1" x14ac:dyDescent="0.3">
      <c r="A66" s="98"/>
      <c r="B66" s="108"/>
      <c r="C66" s="102"/>
      <c r="D66" s="82" t="s">
        <v>75</v>
      </c>
      <c r="E66" s="83"/>
      <c r="F66" s="83"/>
      <c r="G66" s="83"/>
      <c r="H66" s="83"/>
      <c r="I66" s="83"/>
      <c r="J66" s="87"/>
      <c r="K66" s="87"/>
      <c r="L66" s="87"/>
      <c r="M66" s="87"/>
      <c r="N66" s="88"/>
      <c r="O66" s="88"/>
      <c r="P66" s="52">
        <f t="shared" si="1"/>
        <v>0</v>
      </c>
      <c r="Q66" s="7"/>
    </row>
    <row r="67" spans="1:18" x14ac:dyDescent="0.25">
      <c r="A67" s="98"/>
      <c r="B67" s="106">
        <v>5</v>
      </c>
      <c r="C67" s="100" t="s">
        <v>52</v>
      </c>
      <c r="D67" s="74" t="s">
        <v>60</v>
      </c>
      <c r="E67" s="75"/>
      <c r="F67" s="75"/>
      <c r="G67" s="75"/>
      <c r="H67" s="75"/>
      <c r="I67" s="75"/>
      <c r="J67" s="86">
        <f>J68+J69+J70+J71+J72</f>
        <v>0</v>
      </c>
      <c r="K67" s="86">
        <f t="shared" ref="K67:O67" si="11">K68+K69+K70+K71+K72</f>
        <v>0</v>
      </c>
      <c r="L67" s="86">
        <f t="shared" si="11"/>
        <v>0</v>
      </c>
      <c r="M67" s="86">
        <f t="shared" si="11"/>
        <v>0</v>
      </c>
      <c r="N67" s="86">
        <f t="shared" si="11"/>
        <v>0</v>
      </c>
      <c r="O67" s="86">
        <f t="shared" si="11"/>
        <v>0</v>
      </c>
      <c r="P67" s="52">
        <f t="shared" si="1"/>
        <v>0</v>
      </c>
      <c r="Q67" s="8"/>
    </row>
    <row r="68" spans="1:18" ht="33.75" x14ac:dyDescent="0.25">
      <c r="A68" s="98"/>
      <c r="B68" s="107"/>
      <c r="C68" s="101"/>
      <c r="D68" s="58" t="s">
        <v>71</v>
      </c>
      <c r="E68" s="54"/>
      <c r="F68" s="54"/>
      <c r="G68" s="54"/>
      <c r="H68" s="54"/>
      <c r="I68" s="54"/>
      <c r="J68" s="59"/>
      <c r="K68" s="56"/>
      <c r="L68" s="56"/>
      <c r="M68" s="56"/>
      <c r="N68" s="52"/>
      <c r="O68" s="52"/>
      <c r="P68" s="52">
        <f t="shared" si="1"/>
        <v>0</v>
      </c>
      <c r="Q68" s="7"/>
    </row>
    <row r="69" spans="1:18" ht="33.75" x14ac:dyDescent="0.25">
      <c r="A69" s="98"/>
      <c r="B69" s="107"/>
      <c r="C69" s="101"/>
      <c r="D69" s="58" t="s">
        <v>72</v>
      </c>
      <c r="E69" s="54"/>
      <c r="F69" s="54"/>
      <c r="G69" s="54"/>
      <c r="H69" s="54"/>
      <c r="I69" s="54"/>
      <c r="J69" s="59"/>
      <c r="K69" s="56"/>
      <c r="L69" s="56"/>
      <c r="M69" s="56"/>
      <c r="N69" s="52"/>
      <c r="O69" s="52">
        <v>0</v>
      </c>
      <c r="P69" s="52">
        <f t="shared" si="1"/>
        <v>0</v>
      </c>
      <c r="Q69" s="7"/>
    </row>
    <row r="70" spans="1:18" x14ac:dyDescent="0.25">
      <c r="A70" s="98"/>
      <c r="B70" s="107"/>
      <c r="C70" s="101"/>
      <c r="D70" s="58" t="s">
        <v>73</v>
      </c>
      <c r="E70" s="54"/>
      <c r="F70" s="54"/>
      <c r="G70" s="54"/>
      <c r="H70" s="54"/>
      <c r="I70" s="54"/>
      <c r="J70" s="59"/>
      <c r="K70" s="56"/>
      <c r="L70" s="56"/>
      <c r="M70" s="56"/>
      <c r="N70" s="52"/>
      <c r="O70" s="52">
        <v>0</v>
      </c>
      <c r="P70" s="52">
        <f t="shared" si="1"/>
        <v>0</v>
      </c>
      <c r="Q70" s="7"/>
    </row>
    <row r="71" spans="1:18" ht="33.75" x14ac:dyDescent="0.25">
      <c r="A71" s="98"/>
      <c r="B71" s="107"/>
      <c r="C71" s="101"/>
      <c r="D71" s="58" t="s">
        <v>74</v>
      </c>
      <c r="E71" s="54"/>
      <c r="F71" s="54"/>
      <c r="G71" s="54"/>
      <c r="H71" s="54"/>
      <c r="I71" s="54"/>
      <c r="J71" s="59"/>
      <c r="K71" s="56"/>
      <c r="L71" s="56"/>
      <c r="M71" s="56"/>
      <c r="N71" s="52"/>
      <c r="O71" s="52"/>
      <c r="P71" s="52">
        <f t="shared" ref="P71:P134" si="12">SUM(J71:O71)</f>
        <v>0</v>
      </c>
      <c r="Q71" s="7"/>
    </row>
    <row r="72" spans="1:18" ht="23.25" thickBot="1" x14ac:dyDescent="0.3">
      <c r="A72" s="98"/>
      <c r="B72" s="108"/>
      <c r="C72" s="102"/>
      <c r="D72" s="82" t="s">
        <v>75</v>
      </c>
      <c r="E72" s="83"/>
      <c r="F72" s="83"/>
      <c r="G72" s="83"/>
      <c r="H72" s="83"/>
      <c r="I72" s="83"/>
      <c r="J72" s="87"/>
      <c r="K72" s="87"/>
      <c r="L72" s="87"/>
      <c r="M72" s="87"/>
      <c r="N72" s="88"/>
      <c r="O72" s="88"/>
      <c r="P72" s="52">
        <f t="shared" si="12"/>
        <v>0</v>
      </c>
      <c r="Q72" s="7"/>
    </row>
    <row r="73" spans="1:18" ht="15.75" customHeight="1" x14ac:dyDescent="0.25">
      <c r="A73" s="98"/>
      <c r="B73" s="106">
        <v>6</v>
      </c>
      <c r="C73" s="109" t="s">
        <v>53</v>
      </c>
      <c r="D73" s="74" t="s">
        <v>60</v>
      </c>
      <c r="E73" s="75"/>
      <c r="F73" s="75"/>
      <c r="G73" s="75"/>
      <c r="H73" s="75"/>
      <c r="I73" s="75"/>
      <c r="J73" s="86">
        <f>J74+J75+J76+J77+J78</f>
        <v>0</v>
      </c>
      <c r="K73" s="86">
        <f t="shared" ref="K73:O73" si="13">K74+K75+K76+K77+K78</f>
        <v>0</v>
      </c>
      <c r="L73" s="86">
        <f t="shared" si="13"/>
        <v>0</v>
      </c>
      <c r="M73" s="86">
        <f t="shared" si="13"/>
        <v>0</v>
      </c>
      <c r="N73" s="86">
        <f t="shared" si="13"/>
        <v>0</v>
      </c>
      <c r="O73" s="86">
        <f t="shared" si="13"/>
        <v>0</v>
      </c>
      <c r="P73" s="52">
        <f t="shared" si="12"/>
        <v>0</v>
      </c>
      <c r="Q73" s="8"/>
    </row>
    <row r="74" spans="1:18" ht="33.75" x14ac:dyDescent="0.25">
      <c r="A74" s="98"/>
      <c r="B74" s="107"/>
      <c r="C74" s="110"/>
      <c r="D74" s="58" t="s">
        <v>71</v>
      </c>
      <c r="E74" s="54"/>
      <c r="F74" s="54"/>
      <c r="G74" s="54"/>
      <c r="H74" s="54"/>
      <c r="I74" s="54"/>
      <c r="J74" s="59"/>
      <c r="K74" s="56"/>
      <c r="L74" s="56"/>
      <c r="M74" s="56"/>
      <c r="N74" s="52"/>
      <c r="O74" s="52"/>
      <c r="P74" s="52">
        <f t="shared" si="12"/>
        <v>0</v>
      </c>
      <c r="Q74" s="8"/>
    </row>
    <row r="75" spans="1:18" ht="33.75" x14ac:dyDescent="0.25">
      <c r="A75" s="98"/>
      <c r="B75" s="107"/>
      <c r="C75" s="110"/>
      <c r="D75" s="58" t="s">
        <v>72</v>
      </c>
      <c r="E75" s="54"/>
      <c r="F75" s="54"/>
      <c r="G75" s="54"/>
      <c r="H75" s="54"/>
      <c r="I75" s="54"/>
      <c r="J75" s="59"/>
      <c r="K75" s="56"/>
      <c r="L75" s="56"/>
      <c r="M75" s="56"/>
      <c r="N75" s="52"/>
      <c r="O75" s="52">
        <v>0</v>
      </c>
      <c r="P75" s="52">
        <f t="shared" si="12"/>
        <v>0</v>
      </c>
      <c r="Q75" s="7"/>
    </row>
    <row r="76" spans="1:18" x14ac:dyDescent="0.25">
      <c r="A76" s="98"/>
      <c r="B76" s="107"/>
      <c r="C76" s="110"/>
      <c r="D76" s="58" t="s">
        <v>73</v>
      </c>
      <c r="E76" s="54"/>
      <c r="F76" s="54"/>
      <c r="G76" s="54"/>
      <c r="H76" s="54"/>
      <c r="I76" s="54"/>
      <c r="J76" s="59"/>
      <c r="K76" s="56"/>
      <c r="L76" s="56"/>
      <c r="M76" s="56"/>
      <c r="N76" s="52"/>
      <c r="O76" s="52">
        <v>0</v>
      </c>
      <c r="P76" s="52">
        <f t="shared" si="12"/>
        <v>0</v>
      </c>
      <c r="Q76" s="7"/>
    </row>
    <row r="77" spans="1:18" ht="33.75" x14ac:dyDescent="0.25">
      <c r="A77" s="98"/>
      <c r="B77" s="107"/>
      <c r="C77" s="110"/>
      <c r="D77" s="58" t="s">
        <v>74</v>
      </c>
      <c r="E77" s="54"/>
      <c r="F77" s="54"/>
      <c r="G77" s="54"/>
      <c r="H77" s="54"/>
      <c r="I77" s="54"/>
      <c r="J77" s="59"/>
      <c r="K77" s="56"/>
      <c r="L77" s="56"/>
      <c r="M77" s="56"/>
      <c r="N77" s="52"/>
      <c r="O77" s="52"/>
      <c r="P77" s="52">
        <f t="shared" si="12"/>
        <v>0</v>
      </c>
      <c r="Q77" s="7"/>
    </row>
    <row r="78" spans="1:18" ht="23.25" thickBot="1" x14ac:dyDescent="0.3">
      <c r="A78" s="98"/>
      <c r="B78" s="108"/>
      <c r="C78" s="111"/>
      <c r="D78" s="82" t="s">
        <v>75</v>
      </c>
      <c r="E78" s="83"/>
      <c r="F78" s="83"/>
      <c r="G78" s="83"/>
      <c r="H78" s="83"/>
      <c r="I78" s="83"/>
      <c r="J78" s="87"/>
      <c r="K78" s="87"/>
      <c r="L78" s="87"/>
      <c r="M78" s="87"/>
      <c r="N78" s="88"/>
      <c r="O78" s="88"/>
      <c r="P78" s="52">
        <f t="shared" si="12"/>
        <v>0</v>
      </c>
      <c r="Q78" s="7"/>
    </row>
    <row r="79" spans="1:18" x14ac:dyDescent="0.25">
      <c r="A79" s="98"/>
      <c r="B79" s="106">
        <v>7</v>
      </c>
      <c r="C79" s="100" t="s">
        <v>31</v>
      </c>
      <c r="D79" s="74" t="s">
        <v>60</v>
      </c>
      <c r="E79" s="75"/>
      <c r="F79" s="75"/>
      <c r="G79" s="75"/>
      <c r="H79" s="75"/>
      <c r="I79" s="75"/>
      <c r="J79" s="86">
        <f>J80+J81+J82+J83+J84</f>
        <v>2189.76595</v>
      </c>
      <c r="K79" s="86">
        <f t="shared" ref="K79:O79" si="14">K80+K81+K82+K83+K84</f>
        <v>0</v>
      </c>
      <c r="L79" s="86">
        <f t="shared" si="14"/>
        <v>0</v>
      </c>
      <c r="M79" s="86">
        <f t="shared" si="14"/>
        <v>0</v>
      </c>
      <c r="N79" s="86">
        <f t="shared" si="14"/>
        <v>0</v>
      </c>
      <c r="O79" s="86">
        <f t="shared" si="14"/>
        <v>0</v>
      </c>
      <c r="P79" s="52">
        <f t="shared" si="12"/>
        <v>2189.76595</v>
      </c>
      <c r="Q79" s="50"/>
      <c r="R79" s="96"/>
    </row>
    <row r="80" spans="1:18" ht="33.75" x14ac:dyDescent="0.25">
      <c r="A80" s="98"/>
      <c r="B80" s="107"/>
      <c r="C80" s="101"/>
      <c r="D80" s="58" t="s">
        <v>71</v>
      </c>
      <c r="E80" s="54"/>
      <c r="F80" s="54"/>
      <c r="G80" s="54"/>
      <c r="H80" s="54"/>
      <c r="I80" s="54"/>
      <c r="J80" s="59"/>
      <c r="K80" s="56"/>
      <c r="L80" s="56"/>
      <c r="M80" s="56"/>
      <c r="N80" s="52"/>
      <c r="O80" s="52"/>
      <c r="P80" s="52">
        <f t="shared" si="12"/>
        <v>0</v>
      </c>
      <c r="Q80" s="50"/>
      <c r="R80" s="96"/>
    </row>
    <row r="81" spans="1:18" ht="33.75" x14ac:dyDescent="0.25">
      <c r="A81" s="98"/>
      <c r="B81" s="107"/>
      <c r="C81" s="101"/>
      <c r="D81" s="58" t="s">
        <v>72</v>
      </c>
      <c r="E81" s="54"/>
      <c r="F81" s="54"/>
      <c r="G81" s="54"/>
      <c r="H81" s="54"/>
      <c r="I81" s="54"/>
      <c r="J81" s="59"/>
      <c r="K81" s="56"/>
      <c r="L81" s="56"/>
      <c r="M81" s="56"/>
      <c r="N81" s="52"/>
      <c r="O81" s="52"/>
      <c r="P81" s="52">
        <f t="shared" si="12"/>
        <v>0</v>
      </c>
      <c r="Q81" s="9"/>
      <c r="R81" s="22"/>
    </row>
    <row r="82" spans="1:18" x14ac:dyDescent="0.25">
      <c r="A82" s="98"/>
      <c r="B82" s="107"/>
      <c r="C82" s="101"/>
      <c r="D82" s="58" t="s">
        <v>73</v>
      </c>
      <c r="E82" s="54">
        <v>951</v>
      </c>
      <c r="F82" s="54" t="s">
        <v>66</v>
      </c>
      <c r="G82" s="54">
        <v>1900011610</v>
      </c>
      <c r="H82" s="54">
        <v>243</v>
      </c>
      <c r="I82" s="54">
        <v>225</v>
      </c>
      <c r="J82" s="59">
        <v>2189.76595</v>
      </c>
      <c r="K82" s="56"/>
      <c r="L82" s="56"/>
      <c r="M82" s="56"/>
      <c r="N82" s="52"/>
      <c r="O82" s="52"/>
      <c r="P82" s="52">
        <f t="shared" si="12"/>
        <v>2189.76595</v>
      </c>
      <c r="Q82" s="9"/>
    </row>
    <row r="83" spans="1:18" ht="33.75" x14ac:dyDescent="0.25">
      <c r="A83" s="98"/>
      <c r="B83" s="107"/>
      <c r="C83" s="101"/>
      <c r="D83" s="58" t="s">
        <v>74</v>
      </c>
      <c r="E83" s="54"/>
      <c r="F83" s="54"/>
      <c r="G83" s="54"/>
      <c r="H83" s="54"/>
      <c r="I83" s="54"/>
      <c r="J83" s="59"/>
      <c r="K83" s="56"/>
      <c r="L83" s="56"/>
      <c r="M83" s="56"/>
      <c r="N83" s="52"/>
      <c r="O83" s="52"/>
      <c r="P83" s="52">
        <f t="shared" si="12"/>
        <v>0</v>
      </c>
      <c r="Q83" s="9"/>
    </row>
    <row r="84" spans="1:18" ht="23.25" thickBot="1" x14ac:dyDescent="0.3">
      <c r="A84" s="98"/>
      <c r="B84" s="108"/>
      <c r="C84" s="102"/>
      <c r="D84" s="82" t="s">
        <v>75</v>
      </c>
      <c r="E84" s="83"/>
      <c r="F84" s="83"/>
      <c r="G84" s="83"/>
      <c r="H84" s="83"/>
      <c r="I84" s="83"/>
      <c r="J84" s="87"/>
      <c r="K84" s="87"/>
      <c r="L84" s="87"/>
      <c r="M84" s="87"/>
      <c r="N84" s="88"/>
      <c r="O84" s="88"/>
      <c r="P84" s="52">
        <f t="shared" si="12"/>
        <v>0</v>
      </c>
      <c r="Q84" s="7"/>
    </row>
    <row r="85" spans="1:18" x14ac:dyDescent="0.25">
      <c r="A85" s="98"/>
      <c r="B85" s="106">
        <v>8</v>
      </c>
      <c r="C85" s="109" t="s">
        <v>26</v>
      </c>
      <c r="D85" s="74" t="s">
        <v>60</v>
      </c>
      <c r="E85" s="75"/>
      <c r="F85" s="75"/>
      <c r="G85" s="75"/>
      <c r="H85" s="75"/>
      <c r="I85" s="75"/>
      <c r="J85" s="86">
        <f>J86+J87+J88+J89+J90</f>
        <v>0</v>
      </c>
      <c r="K85" s="86">
        <f t="shared" ref="K85:O85" si="15">K86+K87+K88+K89+K90</f>
        <v>0</v>
      </c>
      <c r="L85" s="86">
        <f t="shared" si="15"/>
        <v>0</v>
      </c>
      <c r="M85" s="86">
        <f t="shared" si="15"/>
        <v>0</v>
      </c>
      <c r="N85" s="86">
        <f t="shared" si="15"/>
        <v>0</v>
      </c>
      <c r="O85" s="86">
        <f t="shared" si="15"/>
        <v>0</v>
      </c>
      <c r="P85" s="52">
        <f t="shared" si="12"/>
        <v>0</v>
      </c>
      <c r="Q85" s="7"/>
    </row>
    <row r="86" spans="1:18" ht="33.75" x14ac:dyDescent="0.25">
      <c r="A86" s="98"/>
      <c r="B86" s="107"/>
      <c r="C86" s="110"/>
      <c r="D86" s="58" t="s">
        <v>71</v>
      </c>
      <c r="E86" s="54"/>
      <c r="F86" s="54"/>
      <c r="G86" s="54"/>
      <c r="H86" s="54"/>
      <c r="I86" s="54"/>
      <c r="J86" s="59"/>
      <c r="K86" s="56"/>
      <c r="L86" s="56"/>
      <c r="M86" s="56"/>
      <c r="N86" s="52"/>
      <c r="O86" s="52">
        <v>0</v>
      </c>
      <c r="P86" s="52">
        <f t="shared" si="12"/>
        <v>0</v>
      </c>
      <c r="Q86" s="7"/>
    </row>
    <row r="87" spans="1:18" ht="33.75" x14ac:dyDescent="0.25">
      <c r="A87" s="98"/>
      <c r="B87" s="107"/>
      <c r="C87" s="110"/>
      <c r="D87" s="58" t="s">
        <v>72</v>
      </c>
      <c r="E87" s="54"/>
      <c r="F87" s="54"/>
      <c r="G87" s="54"/>
      <c r="H87" s="54"/>
      <c r="I87" s="54"/>
      <c r="J87" s="59"/>
      <c r="K87" s="56"/>
      <c r="L87" s="56"/>
      <c r="M87" s="56"/>
      <c r="N87" s="52"/>
      <c r="O87" s="52">
        <v>0</v>
      </c>
      <c r="P87" s="52">
        <f t="shared" si="12"/>
        <v>0</v>
      </c>
      <c r="Q87" s="7"/>
    </row>
    <row r="88" spans="1:18" x14ac:dyDescent="0.25">
      <c r="A88" s="98"/>
      <c r="B88" s="107"/>
      <c r="C88" s="110"/>
      <c r="D88" s="58" t="s">
        <v>73</v>
      </c>
      <c r="E88" s="54"/>
      <c r="F88" s="54"/>
      <c r="G88" s="54"/>
      <c r="H88" s="54"/>
      <c r="I88" s="54"/>
      <c r="J88" s="59"/>
      <c r="K88" s="56"/>
      <c r="L88" s="56"/>
      <c r="M88" s="56"/>
      <c r="N88" s="52"/>
      <c r="O88" s="52">
        <v>0</v>
      </c>
      <c r="P88" s="52">
        <f t="shared" si="12"/>
        <v>0</v>
      </c>
      <c r="Q88" s="7"/>
    </row>
    <row r="89" spans="1:18" ht="33.75" x14ac:dyDescent="0.25">
      <c r="A89" s="98"/>
      <c r="B89" s="107"/>
      <c r="C89" s="110"/>
      <c r="D89" s="58" t="s">
        <v>74</v>
      </c>
      <c r="E89" s="54"/>
      <c r="F89" s="54"/>
      <c r="G89" s="54"/>
      <c r="H89" s="54"/>
      <c r="I89" s="54"/>
      <c r="J89" s="59"/>
      <c r="K89" s="56"/>
      <c r="L89" s="56"/>
      <c r="M89" s="56"/>
      <c r="N89" s="52"/>
      <c r="O89" s="52">
        <v>0</v>
      </c>
      <c r="P89" s="52">
        <f t="shared" si="12"/>
        <v>0</v>
      </c>
      <c r="Q89" s="7"/>
    </row>
    <row r="90" spans="1:18" ht="23.25" thickBot="1" x14ac:dyDescent="0.3">
      <c r="A90" s="98"/>
      <c r="B90" s="108"/>
      <c r="C90" s="111"/>
      <c r="D90" s="82" t="s">
        <v>75</v>
      </c>
      <c r="E90" s="83"/>
      <c r="F90" s="83"/>
      <c r="G90" s="83"/>
      <c r="H90" s="83"/>
      <c r="I90" s="83"/>
      <c r="J90" s="87"/>
      <c r="K90" s="87"/>
      <c r="L90" s="87"/>
      <c r="M90" s="87"/>
      <c r="N90" s="88"/>
      <c r="O90" s="88"/>
      <c r="P90" s="52">
        <f t="shared" si="12"/>
        <v>0</v>
      </c>
      <c r="Q90" s="7"/>
    </row>
    <row r="91" spans="1:18" x14ac:dyDescent="0.25">
      <c r="A91" s="98"/>
      <c r="B91" s="106">
        <v>9</v>
      </c>
      <c r="C91" s="100" t="s">
        <v>6</v>
      </c>
      <c r="D91" s="74" t="s">
        <v>60</v>
      </c>
      <c r="E91" s="75"/>
      <c r="F91" s="75"/>
      <c r="G91" s="75"/>
      <c r="H91" s="75"/>
      <c r="I91" s="75"/>
      <c r="J91" s="86">
        <f>J92+J93+J94+J95+J96</f>
        <v>0</v>
      </c>
      <c r="K91" s="86">
        <f t="shared" ref="K91:O91" si="16">K92+K93+K94+K95+K96</f>
        <v>69</v>
      </c>
      <c r="L91" s="86">
        <f t="shared" si="16"/>
        <v>0</v>
      </c>
      <c r="M91" s="86">
        <f t="shared" si="16"/>
        <v>0</v>
      </c>
      <c r="N91" s="86">
        <f t="shared" si="16"/>
        <v>0</v>
      </c>
      <c r="O91" s="86">
        <f t="shared" si="16"/>
        <v>0</v>
      </c>
      <c r="P91" s="52">
        <f t="shared" si="12"/>
        <v>69</v>
      </c>
      <c r="Q91" s="8"/>
    </row>
    <row r="92" spans="1:18" ht="33.75" x14ac:dyDescent="0.25">
      <c r="A92" s="98"/>
      <c r="B92" s="107"/>
      <c r="C92" s="101"/>
      <c r="D92" s="58" t="s">
        <v>71</v>
      </c>
      <c r="E92" s="54"/>
      <c r="F92" s="54"/>
      <c r="G92" s="54"/>
      <c r="H92" s="54"/>
      <c r="I92" s="54"/>
      <c r="J92" s="56"/>
      <c r="K92" s="56"/>
      <c r="L92" s="56"/>
      <c r="M92" s="56"/>
      <c r="N92" s="52"/>
      <c r="O92" s="52"/>
      <c r="P92" s="52">
        <f t="shared" si="12"/>
        <v>0</v>
      </c>
      <c r="Q92" s="7"/>
    </row>
    <row r="93" spans="1:18" ht="33.75" x14ac:dyDescent="0.25">
      <c r="A93" s="98"/>
      <c r="B93" s="107"/>
      <c r="C93" s="101"/>
      <c r="D93" s="58" t="s">
        <v>72</v>
      </c>
      <c r="E93" s="54"/>
      <c r="F93" s="54"/>
      <c r="G93" s="54"/>
      <c r="H93" s="54"/>
      <c r="I93" s="54"/>
      <c r="J93" s="56"/>
      <c r="K93" s="56"/>
      <c r="L93" s="56"/>
      <c r="M93" s="56"/>
      <c r="N93" s="52"/>
      <c r="O93" s="52"/>
      <c r="P93" s="52">
        <f t="shared" si="12"/>
        <v>0</v>
      </c>
      <c r="Q93" s="7"/>
    </row>
    <row r="94" spans="1:18" x14ac:dyDescent="0.25">
      <c r="A94" s="98"/>
      <c r="B94" s="107"/>
      <c r="C94" s="101"/>
      <c r="D94" s="58" t="s">
        <v>73</v>
      </c>
      <c r="E94" s="54">
        <v>951</v>
      </c>
      <c r="F94" s="54" t="s">
        <v>66</v>
      </c>
      <c r="G94" s="54">
        <v>1900011610</v>
      </c>
      <c r="H94" s="54">
        <v>244</v>
      </c>
      <c r="I94" s="54">
        <v>226</v>
      </c>
      <c r="J94" s="56"/>
      <c r="K94" s="56">
        <v>69</v>
      </c>
      <c r="L94" s="56"/>
      <c r="M94" s="56"/>
      <c r="N94" s="52"/>
      <c r="O94" s="52"/>
      <c r="P94" s="52">
        <f t="shared" si="12"/>
        <v>69</v>
      </c>
      <c r="Q94" s="7"/>
    </row>
    <row r="95" spans="1:18" ht="33.75" x14ac:dyDescent="0.25">
      <c r="A95" s="98"/>
      <c r="B95" s="107"/>
      <c r="C95" s="101"/>
      <c r="D95" s="58" t="s">
        <v>74</v>
      </c>
      <c r="E95" s="54"/>
      <c r="F95" s="54"/>
      <c r="G95" s="54"/>
      <c r="H95" s="54"/>
      <c r="I95" s="54"/>
      <c r="J95" s="56"/>
      <c r="K95" s="56"/>
      <c r="L95" s="56"/>
      <c r="M95" s="56"/>
      <c r="N95" s="52"/>
      <c r="O95" s="52"/>
      <c r="P95" s="52">
        <f t="shared" si="12"/>
        <v>0</v>
      </c>
      <c r="Q95" s="7"/>
    </row>
    <row r="96" spans="1:18" ht="23.25" thickBot="1" x14ac:dyDescent="0.3">
      <c r="A96" s="98"/>
      <c r="B96" s="108"/>
      <c r="C96" s="102"/>
      <c r="D96" s="82" t="s">
        <v>75</v>
      </c>
      <c r="E96" s="83"/>
      <c r="F96" s="83"/>
      <c r="G96" s="83"/>
      <c r="H96" s="83"/>
      <c r="I96" s="83"/>
      <c r="J96" s="84"/>
      <c r="K96" s="84"/>
      <c r="L96" s="84"/>
      <c r="M96" s="84"/>
      <c r="N96" s="85"/>
      <c r="O96" s="89"/>
      <c r="P96" s="52">
        <f t="shared" si="12"/>
        <v>0</v>
      </c>
      <c r="Q96" s="7"/>
    </row>
    <row r="97" spans="1:17" x14ac:dyDescent="0.25">
      <c r="A97" s="98"/>
      <c r="B97" s="106">
        <v>10</v>
      </c>
      <c r="C97" s="100" t="s">
        <v>28</v>
      </c>
      <c r="D97" s="74" t="s">
        <v>60</v>
      </c>
      <c r="E97" s="75"/>
      <c r="F97" s="75"/>
      <c r="G97" s="75"/>
      <c r="H97" s="75"/>
      <c r="I97" s="75"/>
      <c r="J97" s="77">
        <f>J98+J99+J100+J101+J102</f>
        <v>3043.2837399999999</v>
      </c>
      <c r="K97" s="77">
        <f t="shared" ref="K97:O97" si="17">K98+K99+K100+K101+K102</f>
        <v>662.82078999999999</v>
      </c>
      <c r="L97" s="77">
        <f t="shared" si="17"/>
        <v>0</v>
      </c>
      <c r="M97" s="77">
        <f t="shared" si="17"/>
        <v>0</v>
      </c>
      <c r="N97" s="77">
        <f t="shared" si="17"/>
        <v>0</v>
      </c>
      <c r="O97" s="77">
        <f t="shared" si="17"/>
        <v>0</v>
      </c>
      <c r="P97" s="52">
        <f t="shared" si="12"/>
        <v>3706.1045299999996</v>
      </c>
      <c r="Q97" s="7"/>
    </row>
    <row r="98" spans="1:17" ht="33.75" x14ac:dyDescent="0.25">
      <c r="A98" s="98"/>
      <c r="B98" s="107"/>
      <c r="C98" s="101"/>
      <c r="D98" s="58" t="s">
        <v>71</v>
      </c>
      <c r="E98" s="54"/>
      <c r="F98" s="54"/>
      <c r="G98" s="54"/>
      <c r="H98" s="54"/>
      <c r="I98" s="54"/>
      <c r="J98" s="56"/>
      <c r="K98" s="56"/>
      <c r="L98" s="56"/>
      <c r="M98" s="59"/>
      <c r="N98" s="52"/>
      <c r="O98" s="52"/>
      <c r="P98" s="52">
        <f t="shared" si="12"/>
        <v>0</v>
      </c>
      <c r="Q98" s="7"/>
    </row>
    <row r="99" spans="1:17" ht="33.75" x14ac:dyDescent="0.25">
      <c r="A99" s="98"/>
      <c r="B99" s="107"/>
      <c r="C99" s="101"/>
      <c r="D99" s="58" t="s">
        <v>72</v>
      </c>
      <c r="E99" s="54"/>
      <c r="F99" s="54"/>
      <c r="G99" s="54"/>
      <c r="H99" s="54"/>
      <c r="I99" s="54"/>
      <c r="J99" s="56"/>
      <c r="K99" s="56"/>
      <c r="L99" s="56"/>
      <c r="M99" s="59"/>
      <c r="N99" s="52"/>
      <c r="O99" s="52"/>
      <c r="P99" s="52">
        <f t="shared" si="12"/>
        <v>0</v>
      </c>
      <c r="Q99" s="7"/>
    </row>
    <row r="100" spans="1:17" x14ac:dyDescent="0.25">
      <c r="A100" s="98"/>
      <c r="B100" s="107"/>
      <c r="C100" s="101"/>
      <c r="D100" s="58" t="s">
        <v>73</v>
      </c>
      <c r="E100" s="54">
        <v>951</v>
      </c>
      <c r="F100" s="54" t="s">
        <v>66</v>
      </c>
      <c r="G100" s="54">
        <v>1900011610</v>
      </c>
      <c r="H100" s="54">
        <v>243</v>
      </c>
      <c r="I100" s="54">
        <v>225</v>
      </c>
      <c r="J100" s="56">
        <v>3043.2837399999999</v>
      </c>
      <c r="K100" s="56">
        <v>662.82078999999999</v>
      </c>
      <c r="L100" s="56">
        <v>0</v>
      </c>
      <c r="M100" s="59"/>
      <c r="N100" s="52"/>
      <c r="O100" s="52"/>
      <c r="P100" s="52">
        <f t="shared" si="12"/>
        <v>3706.1045299999996</v>
      </c>
      <c r="Q100" s="7"/>
    </row>
    <row r="101" spans="1:17" ht="33.75" x14ac:dyDescent="0.25">
      <c r="A101" s="98"/>
      <c r="B101" s="107"/>
      <c r="C101" s="101"/>
      <c r="D101" s="58" t="s">
        <v>74</v>
      </c>
      <c r="E101" s="54"/>
      <c r="F101" s="54"/>
      <c r="G101" s="54"/>
      <c r="H101" s="54"/>
      <c r="I101" s="54"/>
      <c r="J101" s="56"/>
      <c r="K101" s="56"/>
      <c r="L101" s="56"/>
      <c r="M101" s="59"/>
      <c r="N101" s="52"/>
      <c r="O101" s="52"/>
      <c r="P101" s="52">
        <f t="shared" si="12"/>
        <v>0</v>
      </c>
      <c r="Q101" s="7"/>
    </row>
    <row r="102" spans="1:17" ht="23.25" thickBot="1" x14ac:dyDescent="0.3">
      <c r="A102" s="98"/>
      <c r="B102" s="108"/>
      <c r="C102" s="102"/>
      <c r="D102" s="82" t="s">
        <v>75</v>
      </c>
      <c r="E102" s="83"/>
      <c r="F102" s="83"/>
      <c r="G102" s="83"/>
      <c r="H102" s="83"/>
      <c r="I102" s="83"/>
      <c r="J102" s="84"/>
      <c r="K102" s="84"/>
      <c r="L102" s="84"/>
      <c r="M102" s="84"/>
      <c r="N102" s="85"/>
      <c r="O102" s="89"/>
      <c r="P102" s="52">
        <f t="shared" si="12"/>
        <v>0</v>
      </c>
      <c r="Q102" s="7"/>
    </row>
    <row r="103" spans="1:17" x14ac:dyDescent="0.25">
      <c r="A103" s="98"/>
      <c r="B103" s="106">
        <v>11</v>
      </c>
      <c r="C103" s="100" t="s">
        <v>27</v>
      </c>
      <c r="D103" s="74" t="s">
        <v>60</v>
      </c>
      <c r="E103" s="75"/>
      <c r="F103" s="75"/>
      <c r="G103" s="75"/>
      <c r="H103" s="75"/>
      <c r="I103" s="75"/>
      <c r="J103" s="77">
        <f>J104+J105+J106+J107+J108</f>
        <v>0</v>
      </c>
      <c r="K103" s="77">
        <f t="shared" ref="K103:O103" si="18">K104+K105+K106+K107+K108</f>
        <v>0</v>
      </c>
      <c r="L103" s="77">
        <f t="shared" si="18"/>
        <v>0</v>
      </c>
      <c r="M103" s="77">
        <f t="shared" si="18"/>
        <v>0</v>
      </c>
      <c r="N103" s="77">
        <f t="shared" si="18"/>
        <v>0</v>
      </c>
      <c r="O103" s="77">
        <f t="shared" si="18"/>
        <v>0</v>
      </c>
      <c r="P103" s="52">
        <f t="shared" si="12"/>
        <v>0</v>
      </c>
      <c r="Q103" s="7"/>
    </row>
    <row r="104" spans="1:17" ht="33.75" x14ac:dyDescent="0.25">
      <c r="A104" s="98"/>
      <c r="B104" s="107"/>
      <c r="C104" s="101"/>
      <c r="D104" s="58" t="s">
        <v>71</v>
      </c>
      <c r="E104" s="54"/>
      <c r="F104" s="54"/>
      <c r="G104" s="54"/>
      <c r="H104" s="54"/>
      <c r="I104" s="54"/>
      <c r="J104" s="56"/>
      <c r="K104" s="56"/>
      <c r="L104" s="56"/>
      <c r="M104" s="56"/>
      <c r="N104" s="52"/>
      <c r="O104" s="52"/>
      <c r="P104" s="52">
        <f t="shared" si="12"/>
        <v>0</v>
      </c>
      <c r="Q104" s="7"/>
    </row>
    <row r="105" spans="1:17" ht="33.75" x14ac:dyDescent="0.25">
      <c r="A105" s="98"/>
      <c r="B105" s="107"/>
      <c r="C105" s="101"/>
      <c r="D105" s="58" t="s">
        <v>72</v>
      </c>
      <c r="E105" s="54"/>
      <c r="F105" s="54"/>
      <c r="G105" s="54"/>
      <c r="H105" s="54"/>
      <c r="I105" s="54"/>
      <c r="J105" s="56"/>
      <c r="K105" s="56"/>
      <c r="L105" s="56"/>
      <c r="M105" s="56"/>
      <c r="N105" s="52"/>
      <c r="O105" s="52"/>
      <c r="P105" s="52">
        <f t="shared" si="12"/>
        <v>0</v>
      </c>
      <c r="Q105" s="7"/>
    </row>
    <row r="106" spans="1:17" x14ac:dyDescent="0.25">
      <c r="A106" s="98"/>
      <c r="B106" s="107"/>
      <c r="C106" s="101"/>
      <c r="D106" s="58" t="s">
        <v>73</v>
      </c>
      <c r="E106" s="54">
        <v>951</v>
      </c>
      <c r="F106" s="54" t="s">
        <v>66</v>
      </c>
      <c r="G106" s="54">
        <v>1900011620</v>
      </c>
      <c r="H106" s="54">
        <v>244</v>
      </c>
      <c r="I106" s="54">
        <v>225</v>
      </c>
      <c r="J106" s="56"/>
      <c r="K106" s="56"/>
      <c r="L106" s="56"/>
      <c r="M106" s="56"/>
      <c r="N106" s="52">
        <v>0</v>
      </c>
      <c r="O106" s="52">
        <v>0</v>
      </c>
      <c r="P106" s="52">
        <f t="shared" si="12"/>
        <v>0</v>
      </c>
      <c r="Q106" s="7"/>
    </row>
    <row r="107" spans="1:17" ht="33.75" x14ac:dyDescent="0.25">
      <c r="A107" s="98"/>
      <c r="B107" s="107"/>
      <c r="C107" s="101"/>
      <c r="D107" s="58" t="s">
        <v>74</v>
      </c>
      <c r="E107" s="54"/>
      <c r="F107" s="54"/>
      <c r="G107" s="54"/>
      <c r="H107" s="54"/>
      <c r="I107" s="54"/>
      <c r="J107" s="56"/>
      <c r="K107" s="56"/>
      <c r="L107" s="56"/>
      <c r="M107" s="56"/>
      <c r="N107" s="52"/>
      <c r="O107" s="52"/>
      <c r="P107" s="52">
        <f t="shared" si="12"/>
        <v>0</v>
      </c>
      <c r="Q107" s="7"/>
    </row>
    <row r="108" spans="1:17" ht="23.25" thickBot="1" x14ac:dyDescent="0.3">
      <c r="A108" s="98"/>
      <c r="B108" s="108"/>
      <c r="C108" s="102"/>
      <c r="D108" s="82" t="s">
        <v>75</v>
      </c>
      <c r="E108" s="83"/>
      <c r="F108" s="83"/>
      <c r="G108" s="83"/>
      <c r="H108" s="83"/>
      <c r="I108" s="83"/>
      <c r="J108" s="84"/>
      <c r="K108" s="84"/>
      <c r="L108" s="84"/>
      <c r="M108" s="84"/>
      <c r="N108" s="85"/>
      <c r="O108" s="89"/>
      <c r="P108" s="52">
        <f t="shared" si="12"/>
        <v>0</v>
      </c>
      <c r="Q108" s="7"/>
    </row>
    <row r="109" spans="1:17" x14ac:dyDescent="0.25">
      <c r="A109" s="98"/>
      <c r="B109" s="106">
        <v>12</v>
      </c>
      <c r="C109" s="100" t="s">
        <v>34</v>
      </c>
      <c r="D109" s="74" t="s">
        <v>60</v>
      </c>
      <c r="E109" s="75"/>
      <c r="F109" s="75"/>
      <c r="G109" s="75"/>
      <c r="H109" s="75"/>
      <c r="I109" s="75"/>
      <c r="J109" s="77">
        <f>J110+J111+J112+J113+J114</f>
        <v>1891.57906</v>
      </c>
      <c r="K109" s="77">
        <f t="shared" ref="K109:O109" si="19">K110+K111+K112+K113+K114</f>
        <v>0</v>
      </c>
      <c r="L109" s="77">
        <f t="shared" si="19"/>
        <v>0</v>
      </c>
      <c r="M109" s="77">
        <f t="shared" si="19"/>
        <v>0</v>
      </c>
      <c r="N109" s="77">
        <f t="shared" si="19"/>
        <v>0</v>
      </c>
      <c r="O109" s="77">
        <f t="shared" si="19"/>
        <v>0</v>
      </c>
      <c r="P109" s="52">
        <f t="shared" si="12"/>
        <v>1891.57906</v>
      </c>
      <c r="Q109" s="9"/>
    </row>
    <row r="110" spans="1:17" ht="33.75" x14ac:dyDescent="0.25">
      <c r="A110" s="98"/>
      <c r="B110" s="107"/>
      <c r="C110" s="101"/>
      <c r="D110" s="58" t="s">
        <v>71</v>
      </c>
      <c r="E110" s="54"/>
      <c r="F110" s="54"/>
      <c r="G110" s="54"/>
      <c r="H110" s="54"/>
      <c r="I110" s="54"/>
      <c r="J110" s="56"/>
      <c r="K110" s="56"/>
      <c r="L110" s="56"/>
      <c r="M110" s="56"/>
      <c r="N110" s="52"/>
      <c r="O110" s="52"/>
      <c r="P110" s="52">
        <f t="shared" si="12"/>
        <v>0</v>
      </c>
      <c r="Q110" s="7"/>
    </row>
    <row r="111" spans="1:17" ht="33.75" x14ac:dyDescent="0.25">
      <c r="A111" s="98"/>
      <c r="B111" s="107"/>
      <c r="C111" s="101"/>
      <c r="D111" s="58" t="s">
        <v>72</v>
      </c>
      <c r="E111" s="54"/>
      <c r="F111" s="54"/>
      <c r="G111" s="54"/>
      <c r="H111" s="54"/>
      <c r="I111" s="54"/>
      <c r="J111" s="56"/>
      <c r="K111" s="56"/>
      <c r="L111" s="56"/>
      <c r="M111" s="56"/>
      <c r="N111" s="52"/>
      <c r="O111" s="52"/>
      <c r="P111" s="52">
        <f t="shared" si="12"/>
        <v>0</v>
      </c>
      <c r="Q111" s="7"/>
    </row>
    <row r="112" spans="1:17" x14ac:dyDescent="0.25">
      <c r="A112" s="98"/>
      <c r="B112" s="107"/>
      <c r="C112" s="101"/>
      <c r="D112" s="58" t="s">
        <v>73</v>
      </c>
      <c r="E112" s="54">
        <v>951</v>
      </c>
      <c r="F112" s="54" t="s">
        <v>66</v>
      </c>
      <c r="G112" s="54">
        <v>1900011610</v>
      </c>
      <c r="H112" s="54">
        <v>243</v>
      </c>
      <c r="I112" s="54">
        <v>225</v>
      </c>
      <c r="J112" s="56">
        <v>1891.57906</v>
      </c>
      <c r="K112" s="56"/>
      <c r="L112" s="56"/>
      <c r="M112" s="56"/>
      <c r="N112" s="52"/>
      <c r="O112" s="52">
        <v>0</v>
      </c>
      <c r="P112" s="52">
        <f t="shared" si="12"/>
        <v>1891.57906</v>
      </c>
      <c r="Q112" s="7"/>
    </row>
    <row r="113" spans="1:17" ht="33.75" x14ac:dyDescent="0.25">
      <c r="A113" s="98"/>
      <c r="B113" s="107"/>
      <c r="C113" s="101"/>
      <c r="D113" s="58" t="s">
        <v>74</v>
      </c>
      <c r="E113" s="54"/>
      <c r="F113" s="54"/>
      <c r="G113" s="54"/>
      <c r="H113" s="54"/>
      <c r="I113" s="54"/>
      <c r="J113" s="56"/>
      <c r="K113" s="56"/>
      <c r="L113" s="56"/>
      <c r="M113" s="56"/>
      <c r="N113" s="52"/>
      <c r="O113" s="52"/>
      <c r="P113" s="52">
        <f t="shared" si="12"/>
        <v>0</v>
      </c>
      <c r="Q113" s="7"/>
    </row>
    <row r="114" spans="1:17" ht="23.25" thickBot="1" x14ac:dyDescent="0.3">
      <c r="A114" s="98"/>
      <c r="B114" s="108"/>
      <c r="C114" s="102"/>
      <c r="D114" s="82" t="s">
        <v>75</v>
      </c>
      <c r="E114" s="83"/>
      <c r="F114" s="83"/>
      <c r="G114" s="83"/>
      <c r="H114" s="83"/>
      <c r="I114" s="83"/>
      <c r="J114" s="84"/>
      <c r="K114" s="84"/>
      <c r="L114" s="84"/>
      <c r="M114" s="84"/>
      <c r="N114" s="85"/>
      <c r="O114" s="89"/>
      <c r="P114" s="52">
        <f t="shared" si="12"/>
        <v>0</v>
      </c>
      <c r="Q114" s="7"/>
    </row>
    <row r="115" spans="1:17" x14ac:dyDescent="0.25">
      <c r="A115" s="98"/>
      <c r="B115" s="106">
        <v>13</v>
      </c>
      <c r="C115" s="100" t="s">
        <v>40</v>
      </c>
      <c r="D115" s="74" t="s">
        <v>60</v>
      </c>
      <c r="E115" s="75"/>
      <c r="F115" s="75"/>
      <c r="G115" s="75"/>
      <c r="H115" s="75"/>
      <c r="I115" s="75"/>
      <c r="J115" s="86">
        <f>J116+J117+J118+J119+J120</f>
        <v>599</v>
      </c>
      <c r="K115" s="86">
        <f t="shared" ref="K115:O115" si="20">K116+K117+K118+K119+K120</f>
        <v>0</v>
      </c>
      <c r="L115" s="86">
        <f t="shared" si="20"/>
        <v>0</v>
      </c>
      <c r="M115" s="86">
        <f t="shared" si="20"/>
        <v>0</v>
      </c>
      <c r="N115" s="86">
        <f t="shared" si="20"/>
        <v>0</v>
      </c>
      <c r="O115" s="86">
        <f t="shared" si="20"/>
        <v>0</v>
      </c>
      <c r="P115" s="52">
        <f t="shared" si="12"/>
        <v>599</v>
      </c>
      <c r="Q115" s="7"/>
    </row>
    <row r="116" spans="1:17" ht="33.75" x14ac:dyDescent="0.25">
      <c r="A116" s="98"/>
      <c r="B116" s="107"/>
      <c r="C116" s="101"/>
      <c r="D116" s="58" t="s">
        <v>71</v>
      </c>
      <c r="E116" s="54"/>
      <c r="F116" s="54"/>
      <c r="G116" s="54"/>
      <c r="H116" s="54"/>
      <c r="I116" s="54"/>
      <c r="J116" s="56"/>
      <c r="K116" s="56"/>
      <c r="L116" s="56"/>
      <c r="M116" s="56"/>
      <c r="N116" s="52"/>
      <c r="O116" s="52"/>
      <c r="P116" s="52">
        <f t="shared" si="12"/>
        <v>0</v>
      </c>
      <c r="Q116" s="7"/>
    </row>
    <row r="117" spans="1:17" ht="33.75" x14ac:dyDescent="0.25">
      <c r="A117" s="98"/>
      <c r="B117" s="107"/>
      <c r="C117" s="101"/>
      <c r="D117" s="58" t="s">
        <v>72</v>
      </c>
      <c r="E117" s="54"/>
      <c r="F117" s="54"/>
      <c r="G117" s="54"/>
      <c r="H117" s="54"/>
      <c r="I117" s="54"/>
      <c r="J117" s="56"/>
      <c r="K117" s="56"/>
      <c r="L117" s="56"/>
      <c r="M117" s="56"/>
      <c r="N117" s="52"/>
      <c r="O117" s="52"/>
      <c r="P117" s="52">
        <f t="shared" si="12"/>
        <v>0</v>
      </c>
      <c r="Q117" s="7"/>
    </row>
    <row r="118" spans="1:17" x14ac:dyDescent="0.25">
      <c r="A118" s="98"/>
      <c r="B118" s="107"/>
      <c r="C118" s="101"/>
      <c r="D118" s="58" t="s">
        <v>73</v>
      </c>
      <c r="E118" s="54">
        <v>951</v>
      </c>
      <c r="F118" s="54" t="s">
        <v>66</v>
      </c>
      <c r="G118" s="54">
        <v>1900011610</v>
      </c>
      <c r="H118" s="54">
        <v>243</v>
      </c>
      <c r="I118" s="54">
        <v>225</v>
      </c>
      <c r="J118" s="56">
        <v>599</v>
      </c>
      <c r="K118" s="56"/>
      <c r="L118" s="56"/>
      <c r="M118" s="56"/>
      <c r="N118" s="52"/>
      <c r="O118" s="52"/>
      <c r="P118" s="52">
        <f t="shared" si="12"/>
        <v>599</v>
      </c>
      <c r="Q118" s="7"/>
    </row>
    <row r="119" spans="1:17" ht="33.75" x14ac:dyDescent="0.25">
      <c r="A119" s="98"/>
      <c r="B119" s="107"/>
      <c r="C119" s="101"/>
      <c r="D119" s="58" t="s">
        <v>74</v>
      </c>
      <c r="E119" s="54"/>
      <c r="F119" s="54"/>
      <c r="G119" s="54"/>
      <c r="H119" s="54"/>
      <c r="I119" s="54"/>
      <c r="J119" s="56"/>
      <c r="K119" s="56"/>
      <c r="L119" s="56"/>
      <c r="M119" s="56"/>
      <c r="N119" s="52"/>
      <c r="O119" s="52"/>
      <c r="P119" s="52">
        <f t="shared" si="12"/>
        <v>0</v>
      </c>
      <c r="Q119" s="7"/>
    </row>
    <row r="120" spans="1:17" ht="23.25" thickBot="1" x14ac:dyDescent="0.3">
      <c r="A120" s="98"/>
      <c r="B120" s="108"/>
      <c r="C120" s="102"/>
      <c r="D120" s="82" t="s">
        <v>75</v>
      </c>
      <c r="E120" s="83"/>
      <c r="F120" s="83"/>
      <c r="G120" s="83"/>
      <c r="H120" s="83"/>
      <c r="I120" s="83"/>
      <c r="J120" s="84"/>
      <c r="K120" s="84"/>
      <c r="L120" s="84"/>
      <c r="M120" s="84"/>
      <c r="N120" s="85"/>
      <c r="O120" s="89"/>
      <c r="P120" s="52">
        <f t="shared" si="12"/>
        <v>0</v>
      </c>
      <c r="Q120" s="7"/>
    </row>
    <row r="121" spans="1:17" x14ac:dyDescent="0.25">
      <c r="A121" s="98"/>
      <c r="B121" s="106">
        <v>14</v>
      </c>
      <c r="C121" s="100" t="s">
        <v>44</v>
      </c>
      <c r="D121" s="74" t="s">
        <v>60</v>
      </c>
      <c r="E121" s="75"/>
      <c r="F121" s="75"/>
      <c r="G121" s="75"/>
      <c r="H121" s="75"/>
      <c r="I121" s="75"/>
      <c r="J121" s="77">
        <f>J122+J123+J124+J125+J126</f>
        <v>0</v>
      </c>
      <c r="K121" s="77">
        <f t="shared" ref="K121:O121" si="21">K122+K123+K124+K125+K126</f>
        <v>8862.9799899999998</v>
      </c>
      <c r="L121" s="77">
        <f t="shared" si="21"/>
        <v>0</v>
      </c>
      <c r="M121" s="77">
        <f t="shared" si="21"/>
        <v>0</v>
      </c>
      <c r="N121" s="77">
        <f t="shared" si="21"/>
        <v>0</v>
      </c>
      <c r="O121" s="77">
        <f t="shared" si="21"/>
        <v>0</v>
      </c>
      <c r="P121" s="52">
        <f t="shared" si="12"/>
        <v>8862.9799899999998</v>
      </c>
      <c r="Q121" s="7"/>
    </row>
    <row r="122" spans="1:17" ht="33.75" x14ac:dyDescent="0.25">
      <c r="A122" s="98"/>
      <c r="B122" s="107"/>
      <c r="C122" s="101"/>
      <c r="D122" s="58" t="s">
        <v>71</v>
      </c>
      <c r="E122" s="54"/>
      <c r="F122" s="54"/>
      <c r="G122" s="54"/>
      <c r="H122" s="54"/>
      <c r="I122" s="54"/>
      <c r="J122" s="56"/>
      <c r="K122" s="56"/>
      <c r="L122" s="56"/>
      <c r="M122" s="56"/>
      <c r="N122" s="52"/>
      <c r="O122" s="52"/>
      <c r="P122" s="52">
        <f t="shared" si="12"/>
        <v>0</v>
      </c>
      <c r="Q122" s="7"/>
    </row>
    <row r="123" spans="1:17" ht="33.75" x14ac:dyDescent="0.25">
      <c r="A123" s="98"/>
      <c r="B123" s="107"/>
      <c r="C123" s="101"/>
      <c r="D123" s="58" t="s">
        <v>72</v>
      </c>
      <c r="E123" s="54"/>
      <c r="F123" s="54"/>
      <c r="G123" s="54"/>
      <c r="H123" s="54"/>
      <c r="I123" s="54"/>
      <c r="J123" s="56"/>
      <c r="K123" s="56"/>
      <c r="L123" s="56"/>
      <c r="M123" s="56"/>
      <c r="N123" s="52"/>
      <c r="O123" s="52"/>
      <c r="P123" s="52">
        <f t="shared" si="12"/>
        <v>0</v>
      </c>
      <c r="Q123" s="7"/>
    </row>
    <row r="124" spans="1:17" x14ac:dyDescent="0.25">
      <c r="A124" s="98"/>
      <c r="B124" s="107"/>
      <c r="C124" s="101"/>
      <c r="D124" s="58" t="s">
        <v>73</v>
      </c>
      <c r="E124" s="54">
        <v>951</v>
      </c>
      <c r="F124" s="54" t="s">
        <v>66</v>
      </c>
      <c r="G124" s="54">
        <v>1900011610</v>
      </c>
      <c r="H124" s="54">
        <v>243</v>
      </c>
      <c r="I124" s="54">
        <v>225</v>
      </c>
      <c r="J124" s="56"/>
      <c r="K124" s="56">
        <v>8862.9799899999998</v>
      </c>
      <c r="L124" s="56"/>
      <c r="M124" s="56"/>
      <c r="N124" s="52"/>
      <c r="O124" s="52"/>
      <c r="P124" s="52">
        <f t="shared" si="12"/>
        <v>8862.9799899999998</v>
      </c>
      <c r="Q124" s="7"/>
    </row>
    <row r="125" spans="1:17" ht="33.75" x14ac:dyDescent="0.25">
      <c r="A125" s="98"/>
      <c r="B125" s="107"/>
      <c r="C125" s="101"/>
      <c r="D125" s="58" t="s">
        <v>74</v>
      </c>
      <c r="E125" s="54"/>
      <c r="F125" s="54"/>
      <c r="G125" s="54"/>
      <c r="H125" s="54"/>
      <c r="I125" s="54"/>
      <c r="J125" s="56"/>
      <c r="K125" s="56"/>
      <c r="L125" s="56"/>
      <c r="M125" s="56"/>
      <c r="N125" s="52"/>
      <c r="O125" s="52"/>
      <c r="P125" s="52">
        <f t="shared" si="12"/>
        <v>0</v>
      </c>
      <c r="Q125" s="7"/>
    </row>
    <row r="126" spans="1:17" ht="23.25" thickBot="1" x14ac:dyDescent="0.3">
      <c r="A126" s="98"/>
      <c r="B126" s="108"/>
      <c r="C126" s="102"/>
      <c r="D126" s="82" t="s">
        <v>75</v>
      </c>
      <c r="E126" s="83"/>
      <c r="F126" s="83"/>
      <c r="G126" s="83"/>
      <c r="H126" s="83"/>
      <c r="I126" s="83"/>
      <c r="J126" s="84"/>
      <c r="K126" s="84"/>
      <c r="L126" s="84"/>
      <c r="M126" s="84"/>
      <c r="N126" s="85"/>
      <c r="O126" s="89"/>
      <c r="P126" s="52">
        <f t="shared" si="12"/>
        <v>0</v>
      </c>
      <c r="Q126" s="7"/>
    </row>
    <row r="127" spans="1:17" x14ac:dyDescent="0.25">
      <c r="A127" s="98"/>
      <c r="B127" s="106">
        <v>15</v>
      </c>
      <c r="C127" s="100" t="s">
        <v>45</v>
      </c>
      <c r="D127" s="74" t="s">
        <v>60</v>
      </c>
      <c r="E127" s="75"/>
      <c r="F127" s="75"/>
      <c r="G127" s="75"/>
      <c r="H127" s="75"/>
      <c r="I127" s="75"/>
      <c r="J127" s="77">
        <f>J128+J129+J130+J131+J132</f>
        <v>0</v>
      </c>
      <c r="K127" s="77">
        <f t="shared" ref="K127:O127" si="22">K128+K129+K130+K131+K132</f>
        <v>542.28650000000005</v>
      </c>
      <c r="L127" s="77">
        <f t="shared" si="22"/>
        <v>0</v>
      </c>
      <c r="M127" s="77">
        <f t="shared" si="22"/>
        <v>0</v>
      </c>
      <c r="N127" s="77">
        <f t="shared" si="22"/>
        <v>0</v>
      </c>
      <c r="O127" s="77">
        <f t="shared" si="22"/>
        <v>0</v>
      </c>
      <c r="P127" s="52">
        <f t="shared" si="12"/>
        <v>542.28650000000005</v>
      </c>
      <c r="Q127" s="7"/>
    </row>
    <row r="128" spans="1:17" ht="33.75" x14ac:dyDescent="0.25">
      <c r="A128" s="98"/>
      <c r="B128" s="107"/>
      <c r="C128" s="101"/>
      <c r="D128" s="58" t="s">
        <v>71</v>
      </c>
      <c r="E128" s="54"/>
      <c r="F128" s="54"/>
      <c r="G128" s="54"/>
      <c r="H128" s="54"/>
      <c r="I128" s="54"/>
      <c r="J128" s="56"/>
      <c r="K128" s="56"/>
      <c r="L128" s="56"/>
      <c r="M128" s="56"/>
      <c r="N128" s="52"/>
      <c r="O128" s="52"/>
      <c r="P128" s="52">
        <f t="shared" si="12"/>
        <v>0</v>
      </c>
      <c r="Q128" s="7"/>
    </row>
    <row r="129" spans="1:17" ht="33.75" x14ac:dyDescent="0.25">
      <c r="A129" s="98"/>
      <c r="B129" s="107"/>
      <c r="C129" s="101"/>
      <c r="D129" s="58" t="s">
        <v>72</v>
      </c>
      <c r="E129" s="54"/>
      <c r="F129" s="54"/>
      <c r="G129" s="54"/>
      <c r="H129" s="54"/>
      <c r="I129" s="54"/>
      <c r="J129" s="56"/>
      <c r="K129" s="56"/>
      <c r="L129" s="56"/>
      <c r="M129" s="56"/>
      <c r="N129" s="52"/>
      <c r="O129" s="52"/>
      <c r="P129" s="52">
        <f t="shared" si="12"/>
        <v>0</v>
      </c>
      <c r="Q129" s="7"/>
    </row>
    <row r="130" spans="1:17" x14ac:dyDescent="0.25">
      <c r="A130" s="98"/>
      <c r="B130" s="107"/>
      <c r="C130" s="101"/>
      <c r="D130" s="58" t="s">
        <v>73</v>
      </c>
      <c r="E130" s="54">
        <v>951</v>
      </c>
      <c r="F130" s="54" t="s">
        <v>66</v>
      </c>
      <c r="G130" s="54">
        <v>1900011610</v>
      </c>
      <c r="H130" s="54">
        <v>244</v>
      </c>
      <c r="I130" s="54">
        <v>226</v>
      </c>
      <c r="J130" s="56"/>
      <c r="K130" s="56">
        <v>542.28650000000005</v>
      </c>
      <c r="L130" s="56"/>
      <c r="M130" s="56"/>
      <c r="N130" s="52"/>
      <c r="O130" s="52"/>
      <c r="P130" s="52">
        <f t="shared" si="12"/>
        <v>542.28650000000005</v>
      </c>
      <c r="Q130" s="7"/>
    </row>
    <row r="131" spans="1:17" ht="33.75" x14ac:dyDescent="0.25">
      <c r="A131" s="98"/>
      <c r="B131" s="107"/>
      <c r="C131" s="101"/>
      <c r="D131" s="58" t="s">
        <v>74</v>
      </c>
      <c r="E131" s="54"/>
      <c r="F131" s="54"/>
      <c r="G131" s="54"/>
      <c r="H131" s="54"/>
      <c r="I131" s="54"/>
      <c r="J131" s="56"/>
      <c r="K131" s="56"/>
      <c r="L131" s="56"/>
      <c r="M131" s="56"/>
      <c r="N131" s="52"/>
      <c r="O131" s="52"/>
      <c r="P131" s="52">
        <f t="shared" si="12"/>
        <v>0</v>
      </c>
      <c r="Q131" s="7"/>
    </row>
    <row r="132" spans="1:17" ht="23.25" thickBot="1" x14ac:dyDescent="0.3">
      <c r="A132" s="98"/>
      <c r="B132" s="108"/>
      <c r="C132" s="102"/>
      <c r="D132" s="82" t="s">
        <v>75</v>
      </c>
      <c r="E132" s="83"/>
      <c r="F132" s="83"/>
      <c r="G132" s="83"/>
      <c r="H132" s="83"/>
      <c r="I132" s="83"/>
      <c r="J132" s="84"/>
      <c r="K132" s="84"/>
      <c r="L132" s="84"/>
      <c r="M132" s="84"/>
      <c r="N132" s="85"/>
      <c r="O132" s="89"/>
      <c r="P132" s="52">
        <f t="shared" si="12"/>
        <v>0</v>
      </c>
      <c r="Q132" s="7"/>
    </row>
    <row r="133" spans="1:17" x14ac:dyDescent="0.25">
      <c r="A133" s="98"/>
      <c r="B133" s="106">
        <v>16</v>
      </c>
      <c r="C133" s="100" t="s">
        <v>47</v>
      </c>
      <c r="D133" s="74" t="s">
        <v>60</v>
      </c>
      <c r="E133" s="75"/>
      <c r="F133" s="75"/>
      <c r="G133" s="75"/>
      <c r="H133" s="75"/>
      <c r="I133" s="75"/>
      <c r="J133" s="77">
        <f>J134+J135+J136+J137+J138</f>
        <v>0</v>
      </c>
      <c r="K133" s="77">
        <f t="shared" ref="K133:O133" si="23">K134+K135+K136+K137+K138</f>
        <v>2014.6339599999999</v>
      </c>
      <c r="L133" s="77">
        <f t="shared" si="23"/>
        <v>0</v>
      </c>
      <c r="M133" s="77">
        <f t="shared" si="23"/>
        <v>0</v>
      </c>
      <c r="N133" s="77">
        <f t="shared" si="23"/>
        <v>0</v>
      </c>
      <c r="O133" s="77">
        <f t="shared" si="23"/>
        <v>0</v>
      </c>
      <c r="P133" s="52">
        <f t="shared" si="12"/>
        <v>2014.6339599999999</v>
      </c>
      <c r="Q133" s="7"/>
    </row>
    <row r="134" spans="1:17" ht="33.75" x14ac:dyDescent="0.25">
      <c r="A134" s="98"/>
      <c r="B134" s="107"/>
      <c r="C134" s="101"/>
      <c r="D134" s="58" t="s">
        <v>71</v>
      </c>
      <c r="E134" s="54"/>
      <c r="F134" s="54"/>
      <c r="G134" s="54"/>
      <c r="H134" s="54"/>
      <c r="I134" s="54"/>
      <c r="J134" s="56"/>
      <c r="K134" s="56"/>
      <c r="L134" s="56"/>
      <c r="M134" s="56"/>
      <c r="N134" s="52"/>
      <c r="O134" s="52"/>
      <c r="P134" s="52">
        <f t="shared" si="12"/>
        <v>0</v>
      </c>
      <c r="Q134" s="7"/>
    </row>
    <row r="135" spans="1:17" ht="33.75" x14ac:dyDescent="0.25">
      <c r="A135" s="98"/>
      <c r="B135" s="107"/>
      <c r="C135" s="101"/>
      <c r="D135" s="58" t="s">
        <v>72</v>
      </c>
      <c r="E135" s="54"/>
      <c r="F135" s="54"/>
      <c r="G135" s="54"/>
      <c r="H135" s="54"/>
      <c r="I135" s="54"/>
      <c r="J135" s="56"/>
      <c r="K135" s="56"/>
      <c r="L135" s="56"/>
      <c r="M135" s="56"/>
      <c r="N135" s="52"/>
      <c r="O135" s="52"/>
      <c r="P135" s="52">
        <f t="shared" ref="P135:P168" si="24">SUM(J135:O135)</f>
        <v>0</v>
      </c>
      <c r="Q135" s="7"/>
    </row>
    <row r="136" spans="1:17" x14ac:dyDescent="0.25">
      <c r="A136" s="98"/>
      <c r="B136" s="107"/>
      <c r="C136" s="101"/>
      <c r="D136" s="58" t="s">
        <v>73</v>
      </c>
      <c r="E136" s="54">
        <v>951</v>
      </c>
      <c r="F136" s="54" t="s">
        <v>66</v>
      </c>
      <c r="G136" s="54">
        <v>1900011610</v>
      </c>
      <c r="H136" s="54">
        <v>243</v>
      </c>
      <c r="I136" s="54">
        <v>225</v>
      </c>
      <c r="J136" s="56"/>
      <c r="K136" s="56">
        <v>2014.6339599999999</v>
      </c>
      <c r="L136" s="56"/>
      <c r="M136" s="56"/>
      <c r="N136" s="52"/>
      <c r="O136" s="52"/>
      <c r="P136" s="52">
        <f t="shared" si="24"/>
        <v>2014.6339599999999</v>
      </c>
      <c r="Q136" s="7"/>
    </row>
    <row r="137" spans="1:17" ht="33.75" x14ac:dyDescent="0.25">
      <c r="A137" s="98"/>
      <c r="B137" s="107"/>
      <c r="C137" s="101"/>
      <c r="D137" s="58" t="s">
        <v>74</v>
      </c>
      <c r="E137" s="54"/>
      <c r="F137" s="54"/>
      <c r="G137" s="54"/>
      <c r="H137" s="54"/>
      <c r="I137" s="54"/>
      <c r="J137" s="56"/>
      <c r="K137" s="56"/>
      <c r="L137" s="56"/>
      <c r="M137" s="56"/>
      <c r="N137" s="52"/>
      <c r="O137" s="52"/>
      <c r="P137" s="52">
        <f t="shared" si="24"/>
        <v>0</v>
      </c>
      <c r="Q137" s="7"/>
    </row>
    <row r="138" spans="1:17" ht="23.25" thickBot="1" x14ac:dyDescent="0.3">
      <c r="A138" s="99"/>
      <c r="B138" s="108"/>
      <c r="C138" s="102"/>
      <c r="D138" s="82" t="s">
        <v>75</v>
      </c>
      <c r="E138" s="83"/>
      <c r="F138" s="83"/>
      <c r="G138" s="83"/>
      <c r="H138" s="83"/>
      <c r="I138" s="83"/>
      <c r="J138" s="84"/>
      <c r="K138" s="84"/>
      <c r="L138" s="84"/>
      <c r="M138" s="84"/>
      <c r="N138" s="85"/>
      <c r="O138" s="89"/>
      <c r="P138" s="52">
        <f t="shared" si="24"/>
        <v>0</v>
      </c>
      <c r="Q138" s="7"/>
    </row>
    <row r="139" spans="1:17" x14ac:dyDescent="0.25">
      <c r="A139" s="97" t="s">
        <v>63</v>
      </c>
      <c r="B139" s="106">
        <v>1</v>
      </c>
      <c r="C139" s="100" t="s">
        <v>46</v>
      </c>
      <c r="D139" s="74" t="s">
        <v>60</v>
      </c>
      <c r="E139" s="75"/>
      <c r="F139" s="75"/>
      <c r="G139" s="75"/>
      <c r="H139" s="75"/>
      <c r="I139" s="75"/>
      <c r="J139" s="77">
        <f>J140+J141+J142+J143+J144</f>
        <v>0</v>
      </c>
      <c r="K139" s="77">
        <f t="shared" ref="K139:O139" si="25">K140+K141+K142+K143+K144</f>
        <v>100</v>
      </c>
      <c r="L139" s="77">
        <f t="shared" si="25"/>
        <v>0</v>
      </c>
      <c r="M139" s="77">
        <f t="shared" si="25"/>
        <v>0</v>
      </c>
      <c r="N139" s="77">
        <f t="shared" si="25"/>
        <v>0</v>
      </c>
      <c r="O139" s="77">
        <f t="shared" si="25"/>
        <v>0</v>
      </c>
      <c r="P139" s="52">
        <f t="shared" si="24"/>
        <v>100</v>
      </c>
      <c r="Q139" s="7"/>
    </row>
    <row r="140" spans="1:17" ht="33.75" x14ac:dyDescent="0.25">
      <c r="A140" s="98"/>
      <c r="B140" s="107"/>
      <c r="C140" s="101"/>
      <c r="D140" s="58" t="s">
        <v>71</v>
      </c>
      <c r="E140" s="54"/>
      <c r="F140" s="54"/>
      <c r="G140" s="54"/>
      <c r="H140" s="54"/>
      <c r="I140" s="54"/>
      <c r="J140" s="56"/>
      <c r="K140" s="56"/>
      <c r="L140" s="56"/>
      <c r="M140" s="56"/>
      <c r="N140" s="52"/>
      <c r="O140" s="52"/>
      <c r="P140" s="52">
        <f t="shared" si="24"/>
        <v>0</v>
      </c>
      <c r="Q140" s="7"/>
    </row>
    <row r="141" spans="1:17" ht="33.75" x14ac:dyDescent="0.25">
      <c r="A141" s="98"/>
      <c r="B141" s="107"/>
      <c r="C141" s="101"/>
      <c r="D141" s="58" t="s">
        <v>72</v>
      </c>
      <c r="E141" s="54"/>
      <c r="F141" s="54"/>
      <c r="G141" s="54"/>
      <c r="H141" s="54"/>
      <c r="I141" s="54"/>
      <c r="J141" s="56"/>
      <c r="K141" s="56"/>
      <c r="L141" s="56"/>
      <c r="M141" s="56"/>
      <c r="N141" s="52"/>
      <c r="O141" s="52"/>
      <c r="P141" s="52">
        <f t="shared" si="24"/>
        <v>0</v>
      </c>
      <c r="Q141" s="7"/>
    </row>
    <row r="142" spans="1:17" x14ac:dyDescent="0.25">
      <c r="A142" s="98"/>
      <c r="B142" s="107"/>
      <c r="C142" s="101"/>
      <c r="D142" s="58" t="s">
        <v>73</v>
      </c>
      <c r="E142" s="54">
        <v>951</v>
      </c>
      <c r="F142" s="54" t="s">
        <v>66</v>
      </c>
      <c r="G142" s="54">
        <v>1900011610</v>
      </c>
      <c r="H142" s="54">
        <v>243</v>
      </c>
      <c r="I142" s="54">
        <v>226</v>
      </c>
      <c r="J142" s="56"/>
      <c r="K142" s="56">
        <v>100</v>
      </c>
      <c r="L142" s="56"/>
      <c r="M142" s="56"/>
      <c r="N142" s="52"/>
      <c r="O142" s="52"/>
      <c r="P142" s="52">
        <f t="shared" si="24"/>
        <v>100</v>
      </c>
      <c r="Q142" s="7"/>
    </row>
    <row r="143" spans="1:17" ht="33.75" x14ac:dyDescent="0.25">
      <c r="A143" s="98"/>
      <c r="B143" s="107"/>
      <c r="C143" s="101"/>
      <c r="D143" s="58" t="s">
        <v>74</v>
      </c>
      <c r="E143" s="54"/>
      <c r="F143" s="54"/>
      <c r="G143" s="54"/>
      <c r="H143" s="54"/>
      <c r="I143" s="54"/>
      <c r="J143" s="56"/>
      <c r="K143" s="56"/>
      <c r="L143" s="56"/>
      <c r="M143" s="56"/>
      <c r="N143" s="52"/>
      <c r="O143" s="52"/>
      <c r="P143" s="52">
        <f t="shared" si="24"/>
        <v>0</v>
      </c>
      <c r="Q143" s="7"/>
    </row>
    <row r="144" spans="1:17" ht="23.25" thickBot="1" x14ac:dyDescent="0.3">
      <c r="A144" s="98"/>
      <c r="B144" s="108"/>
      <c r="C144" s="102"/>
      <c r="D144" s="82" t="s">
        <v>75</v>
      </c>
      <c r="E144" s="83"/>
      <c r="F144" s="83"/>
      <c r="G144" s="83"/>
      <c r="H144" s="83"/>
      <c r="I144" s="83"/>
      <c r="J144" s="84"/>
      <c r="K144" s="84"/>
      <c r="L144" s="84"/>
      <c r="M144" s="84"/>
      <c r="N144" s="85"/>
      <c r="O144" s="89"/>
      <c r="P144" s="52">
        <f t="shared" si="24"/>
        <v>0</v>
      </c>
      <c r="Q144" s="7"/>
    </row>
    <row r="145" spans="1:17" x14ac:dyDescent="0.25">
      <c r="A145" s="98"/>
      <c r="B145" s="106">
        <v>2</v>
      </c>
      <c r="C145" s="100" t="s">
        <v>50</v>
      </c>
      <c r="D145" s="90" t="s">
        <v>60</v>
      </c>
      <c r="E145" s="75"/>
      <c r="F145" s="75"/>
      <c r="G145" s="91"/>
      <c r="H145" s="75"/>
      <c r="I145" s="91"/>
      <c r="J145" s="77">
        <f>J146+J147+J148+J149+J150</f>
        <v>0</v>
      </c>
      <c r="K145" s="77">
        <f t="shared" ref="K145:O145" si="26">K146+K147+K148+K149+K150</f>
        <v>3311.3487600000012</v>
      </c>
      <c r="L145" s="77">
        <f t="shared" si="26"/>
        <v>0</v>
      </c>
      <c r="M145" s="77">
        <f t="shared" si="26"/>
        <v>0</v>
      </c>
      <c r="N145" s="77">
        <f t="shared" si="26"/>
        <v>0</v>
      </c>
      <c r="O145" s="77">
        <f t="shared" si="26"/>
        <v>0</v>
      </c>
      <c r="P145" s="52">
        <f t="shared" si="24"/>
        <v>3311.3487600000012</v>
      </c>
      <c r="Q145" s="7"/>
    </row>
    <row r="146" spans="1:17" ht="33.75" x14ac:dyDescent="0.25">
      <c r="A146" s="98"/>
      <c r="B146" s="107"/>
      <c r="C146" s="101"/>
      <c r="D146" s="61" t="s">
        <v>71</v>
      </c>
      <c r="E146" s="54"/>
      <c r="F146" s="54"/>
      <c r="G146" s="62"/>
      <c r="H146" s="62"/>
      <c r="I146" s="62"/>
      <c r="J146" s="56"/>
      <c r="K146" s="59"/>
      <c r="L146" s="56"/>
      <c r="M146" s="56"/>
      <c r="N146" s="52"/>
      <c r="O146" s="52"/>
      <c r="P146" s="52">
        <f t="shared" si="24"/>
        <v>0</v>
      </c>
      <c r="Q146" s="7"/>
    </row>
    <row r="147" spans="1:17" ht="33.75" x14ac:dyDescent="0.25">
      <c r="A147" s="98"/>
      <c r="B147" s="107"/>
      <c r="C147" s="101"/>
      <c r="D147" s="61" t="s">
        <v>72</v>
      </c>
      <c r="E147" s="54"/>
      <c r="F147" s="54"/>
      <c r="G147" s="62"/>
      <c r="H147" s="62"/>
      <c r="I147" s="62"/>
      <c r="J147" s="56"/>
      <c r="K147" s="59"/>
      <c r="L147" s="56"/>
      <c r="M147" s="56"/>
      <c r="N147" s="52"/>
      <c r="O147" s="52"/>
      <c r="P147" s="52">
        <f t="shared" si="24"/>
        <v>0</v>
      </c>
      <c r="Q147" s="7"/>
    </row>
    <row r="148" spans="1:17" x14ac:dyDescent="0.25">
      <c r="A148" s="98"/>
      <c r="B148" s="107"/>
      <c r="C148" s="101"/>
      <c r="D148" s="61" t="s">
        <v>73</v>
      </c>
      <c r="E148" s="54">
        <v>951</v>
      </c>
      <c r="F148" s="54" t="s">
        <v>66</v>
      </c>
      <c r="G148" s="62">
        <v>1900011610</v>
      </c>
      <c r="H148" s="62">
        <v>243</v>
      </c>
      <c r="I148" s="62">
        <v>226</v>
      </c>
      <c r="J148" s="56"/>
      <c r="K148" s="59">
        <v>3311.3487600000012</v>
      </c>
      <c r="L148" s="56"/>
      <c r="M148" s="56"/>
      <c r="N148" s="52"/>
      <c r="O148" s="52"/>
      <c r="P148" s="52">
        <f t="shared" si="24"/>
        <v>3311.3487600000012</v>
      </c>
      <c r="Q148" s="7"/>
    </row>
    <row r="149" spans="1:17" ht="33.75" x14ac:dyDescent="0.25">
      <c r="A149" s="98"/>
      <c r="B149" s="107"/>
      <c r="C149" s="101"/>
      <c r="D149" s="61" t="s">
        <v>74</v>
      </c>
      <c r="E149" s="54"/>
      <c r="F149" s="54"/>
      <c r="G149" s="62"/>
      <c r="H149" s="62"/>
      <c r="I149" s="62"/>
      <c r="J149" s="56"/>
      <c r="K149" s="59"/>
      <c r="L149" s="56"/>
      <c r="M149" s="56"/>
      <c r="N149" s="52"/>
      <c r="O149" s="52"/>
      <c r="P149" s="52">
        <f t="shared" si="24"/>
        <v>0</v>
      </c>
      <c r="Q149" s="7"/>
    </row>
    <row r="150" spans="1:17" ht="23.25" thickBot="1" x14ac:dyDescent="0.3">
      <c r="A150" s="98"/>
      <c r="B150" s="108"/>
      <c r="C150" s="102"/>
      <c r="D150" s="92" t="s">
        <v>75</v>
      </c>
      <c r="E150" s="93"/>
      <c r="F150" s="93"/>
      <c r="G150" s="93"/>
      <c r="H150" s="93"/>
      <c r="I150" s="93"/>
      <c r="J150" s="84"/>
      <c r="K150" s="84"/>
      <c r="L150" s="84"/>
      <c r="M150" s="84"/>
      <c r="N150" s="85"/>
      <c r="O150" s="89"/>
      <c r="P150" s="52">
        <f t="shared" si="24"/>
        <v>0</v>
      </c>
      <c r="Q150" s="7"/>
    </row>
    <row r="151" spans="1:17" x14ac:dyDescent="0.25">
      <c r="A151" s="98"/>
      <c r="B151" s="106">
        <v>3</v>
      </c>
      <c r="C151" s="100" t="s">
        <v>48</v>
      </c>
      <c r="D151" s="90" t="s">
        <v>60</v>
      </c>
      <c r="E151" s="75"/>
      <c r="F151" s="75"/>
      <c r="G151" s="75"/>
      <c r="H151" s="75"/>
      <c r="I151" s="75"/>
      <c r="J151" s="86">
        <f>J152+J153+J154+J155+J156</f>
        <v>0</v>
      </c>
      <c r="K151" s="86">
        <f t="shared" ref="K151:O151" si="27">K152+K153+K154+K155+K156</f>
        <v>2200</v>
      </c>
      <c r="L151" s="86">
        <f t="shared" si="27"/>
        <v>0</v>
      </c>
      <c r="M151" s="86">
        <f t="shared" si="27"/>
        <v>0</v>
      </c>
      <c r="N151" s="86">
        <f t="shared" si="27"/>
        <v>0</v>
      </c>
      <c r="O151" s="86">
        <f t="shared" si="27"/>
        <v>0</v>
      </c>
      <c r="P151" s="52">
        <f t="shared" si="24"/>
        <v>2200</v>
      </c>
      <c r="Q151" s="7"/>
    </row>
    <row r="152" spans="1:17" ht="33.75" x14ac:dyDescent="0.25">
      <c r="A152" s="98"/>
      <c r="B152" s="107"/>
      <c r="C152" s="101"/>
      <c r="D152" s="61" t="s">
        <v>71</v>
      </c>
      <c r="E152" s="54"/>
      <c r="F152" s="54"/>
      <c r="G152" s="54"/>
      <c r="H152" s="54"/>
      <c r="I152" s="54"/>
      <c r="J152" s="59"/>
      <c r="K152" s="56"/>
      <c r="L152" s="56"/>
      <c r="M152" s="56"/>
      <c r="N152" s="52"/>
      <c r="O152" s="52"/>
      <c r="P152" s="52">
        <f t="shared" si="24"/>
        <v>0</v>
      </c>
      <c r="Q152" s="7"/>
    </row>
    <row r="153" spans="1:17" ht="33.75" x14ac:dyDescent="0.25">
      <c r="A153" s="98"/>
      <c r="B153" s="107"/>
      <c r="C153" s="101"/>
      <c r="D153" s="61" t="s">
        <v>72</v>
      </c>
      <c r="E153" s="54"/>
      <c r="F153" s="54"/>
      <c r="G153" s="54"/>
      <c r="H153" s="54"/>
      <c r="I153" s="54"/>
      <c r="J153" s="59"/>
      <c r="K153" s="56"/>
      <c r="L153" s="56"/>
      <c r="M153" s="56"/>
      <c r="N153" s="52"/>
      <c r="O153" s="52"/>
      <c r="P153" s="52">
        <f t="shared" si="24"/>
        <v>0</v>
      </c>
      <c r="Q153" s="7"/>
    </row>
    <row r="154" spans="1:17" x14ac:dyDescent="0.25">
      <c r="A154" s="98"/>
      <c r="B154" s="107"/>
      <c r="C154" s="101"/>
      <c r="D154" s="61" t="s">
        <v>73</v>
      </c>
      <c r="E154" s="54">
        <v>951</v>
      </c>
      <c r="F154" s="54" t="s">
        <v>66</v>
      </c>
      <c r="G154" s="54">
        <v>1900011610</v>
      </c>
      <c r="H154" s="54">
        <v>243</v>
      </c>
      <c r="I154" s="54">
        <v>226</v>
      </c>
      <c r="J154" s="59"/>
      <c r="K154" s="56">
        <v>2200</v>
      </c>
      <c r="L154" s="56"/>
      <c r="M154" s="56"/>
      <c r="N154" s="52"/>
      <c r="O154" s="52"/>
      <c r="P154" s="52">
        <f t="shared" si="24"/>
        <v>2200</v>
      </c>
      <c r="Q154" s="7"/>
    </row>
    <row r="155" spans="1:17" ht="33.75" x14ac:dyDescent="0.25">
      <c r="A155" s="98"/>
      <c r="B155" s="107"/>
      <c r="C155" s="101"/>
      <c r="D155" s="61" t="s">
        <v>74</v>
      </c>
      <c r="E155" s="54"/>
      <c r="F155" s="54"/>
      <c r="G155" s="54"/>
      <c r="H155" s="54"/>
      <c r="I155" s="54"/>
      <c r="J155" s="59"/>
      <c r="K155" s="56"/>
      <c r="L155" s="56"/>
      <c r="M155" s="56"/>
      <c r="N155" s="52"/>
      <c r="O155" s="52"/>
      <c r="P155" s="52">
        <f t="shared" si="24"/>
        <v>0</v>
      </c>
      <c r="Q155" s="7"/>
    </row>
    <row r="156" spans="1:17" ht="23.25" thickBot="1" x14ac:dyDescent="0.3">
      <c r="A156" s="99"/>
      <c r="B156" s="108"/>
      <c r="C156" s="102"/>
      <c r="D156" s="92" t="s">
        <v>75</v>
      </c>
      <c r="E156" s="83"/>
      <c r="F156" s="83"/>
      <c r="G156" s="83"/>
      <c r="H156" s="83"/>
      <c r="I156" s="83"/>
      <c r="J156" s="87"/>
      <c r="K156" s="84"/>
      <c r="L156" s="84"/>
      <c r="M156" s="84"/>
      <c r="N156" s="85"/>
      <c r="O156" s="89"/>
      <c r="P156" s="52">
        <f t="shared" si="24"/>
        <v>0</v>
      </c>
      <c r="Q156" s="7"/>
    </row>
    <row r="157" spans="1:17" x14ac:dyDescent="0.25">
      <c r="A157" s="97" t="s">
        <v>77</v>
      </c>
      <c r="B157" s="106">
        <v>1</v>
      </c>
      <c r="C157" s="109" t="s">
        <v>8</v>
      </c>
      <c r="D157" s="74" t="s">
        <v>60</v>
      </c>
      <c r="E157" s="75"/>
      <c r="F157" s="75"/>
      <c r="G157" s="75"/>
      <c r="H157" s="75"/>
      <c r="I157" s="75"/>
      <c r="J157" s="86">
        <f>J158+J159+J160+J161+J162</f>
        <v>41.667200000000001</v>
      </c>
      <c r="K157" s="86">
        <f t="shared" ref="K157:O157" si="28">K158+K159+K160+K161+K162</f>
        <v>335.99923000000001</v>
      </c>
      <c r="L157" s="86">
        <f t="shared" si="28"/>
        <v>0</v>
      </c>
      <c r="M157" s="86">
        <f t="shared" si="28"/>
        <v>0</v>
      </c>
      <c r="N157" s="86">
        <f t="shared" si="28"/>
        <v>0</v>
      </c>
      <c r="O157" s="86">
        <f t="shared" si="28"/>
        <v>0</v>
      </c>
      <c r="P157" s="52">
        <f t="shared" si="24"/>
        <v>377.66642999999999</v>
      </c>
      <c r="Q157" s="7"/>
    </row>
    <row r="158" spans="1:17" ht="33.75" x14ac:dyDescent="0.25">
      <c r="A158" s="98"/>
      <c r="B158" s="107"/>
      <c r="C158" s="110"/>
      <c r="D158" s="58" t="s">
        <v>71</v>
      </c>
      <c r="E158" s="54"/>
      <c r="F158" s="54"/>
      <c r="G158" s="54"/>
      <c r="H158" s="54"/>
      <c r="I158" s="54"/>
      <c r="J158" s="59"/>
      <c r="K158" s="56"/>
      <c r="L158" s="56"/>
      <c r="M158" s="56"/>
      <c r="N158" s="52"/>
      <c r="O158" s="52"/>
      <c r="P158" s="52">
        <f t="shared" si="24"/>
        <v>0</v>
      </c>
      <c r="Q158" s="7"/>
    </row>
    <row r="159" spans="1:17" ht="33.75" x14ac:dyDescent="0.25">
      <c r="A159" s="98"/>
      <c r="B159" s="107"/>
      <c r="C159" s="110"/>
      <c r="D159" s="58" t="s">
        <v>72</v>
      </c>
      <c r="E159" s="54"/>
      <c r="F159" s="54"/>
      <c r="G159" s="54"/>
      <c r="H159" s="54"/>
      <c r="I159" s="54"/>
      <c r="J159" s="59"/>
      <c r="K159" s="56"/>
      <c r="L159" s="56"/>
      <c r="M159" s="56"/>
      <c r="N159" s="52"/>
      <c r="O159" s="52"/>
      <c r="P159" s="52">
        <f t="shared" si="24"/>
        <v>0</v>
      </c>
      <c r="Q159" s="7"/>
    </row>
    <row r="160" spans="1:17" x14ac:dyDescent="0.25">
      <c r="A160" s="98"/>
      <c r="B160" s="107"/>
      <c r="C160" s="110"/>
      <c r="D160" s="58" t="s">
        <v>73</v>
      </c>
      <c r="E160" s="54">
        <v>951</v>
      </c>
      <c r="F160" s="54" t="s">
        <v>66</v>
      </c>
      <c r="G160" s="54">
        <v>1900011620</v>
      </c>
      <c r="H160" s="54">
        <v>244</v>
      </c>
      <c r="I160" s="54">
        <v>225</v>
      </c>
      <c r="J160" s="56">
        <v>41.667200000000001</v>
      </c>
      <c r="K160" s="56">
        <v>335.99923000000001</v>
      </c>
      <c r="L160" s="56">
        <v>0</v>
      </c>
      <c r="M160" s="56">
        <v>0</v>
      </c>
      <c r="N160" s="56">
        <v>0</v>
      </c>
      <c r="O160" s="56">
        <v>0</v>
      </c>
      <c r="P160" s="52">
        <f t="shared" si="24"/>
        <v>377.66642999999999</v>
      </c>
      <c r="Q160" s="7"/>
    </row>
    <row r="161" spans="1:17" ht="33.75" x14ac:dyDescent="0.25">
      <c r="A161" s="98"/>
      <c r="B161" s="107"/>
      <c r="C161" s="110"/>
      <c r="D161" s="58" t="s">
        <v>74</v>
      </c>
      <c r="E161" s="54"/>
      <c r="F161" s="54"/>
      <c r="G161" s="54"/>
      <c r="H161" s="54"/>
      <c r="I161" s="54"/>
      <c r="J161" s="59"/>
      <c r="K161" s="56"/>
      <c r="L161" s="56"/>
      <c r="M161" s="56"/>
      <c r="N161" s="52"/>
      <c r="O161" s="52"/>
      <c r="P161" s="52">
        <f t="shared" si="24"/>
        <v>0</v>
      </c>
      <c r="Q161" s="7"/>
    </row>
    <row r="162" spans="1:17" ht="23.25" thickBot="1" x14ac:dyDescent="0.3">
      <c r="A162" s="98"/>
      <c r="B162" s="108"/>
      <c r="C162" s="111"/>
      <c r="D162" s="82" t="s">
        <v>75</v>
      </c>
      <c r="E162" s="83"/>
      <c r="F162" s="83"/>
      <c r="G162" s="83"/>
      <c r="H162" s="83"/>
      <c r="I162" s="83"/>
      <c r="J162" s="87"/>
      <c r="K162" s="84"/>
      <c r="L162" s="84"/>
      <c r="M162" s="84"/>
      <c r="N162" s="85"/>
      <c r="O162" s="89"/>
      <c r="P162" s="52">
        <f t="shared" si="24"/>
        <v>0</v>
      </c>
      <c r="Q162" s="7"/>
    </row>
    <row r="163" spans="1:17" x14ac:dyDescent="0.25">
      <c r="A163" s="98"/>
      <c r="B163" s="106">
        <v>2</v>
      </c>
      <c r="C163" s="109" t="s">
        <v>78</v>
      </c>
      <c r="D163" s="74" t="s">
        <v>60</v>
      </c>
      <c r="E163" s="75"/>
      <c r="F163" s="75"/>
      <c r="G163" s="75"/>
      <c r="H163" s="75"/>
      <c r="I163" s="75"/>
      <c r="J163" s="86">
        <f>J164+J165+J166+J167+J168</f>
        <v>0</v>
      </c>
      <c r="K163" s="86">
        <f t="shared" ref="K163:O163" si="29">K164+K165+K166+K167+K168</f>
        <v>1600</v>
      </c>
      <c r="L163" s="86">
        <f t="shared" si="29"/>
        <v>0</v>
      </c>
      <c r="M163" s="86">
        <f t="shared" si="29"/>
        <v>0</v>
      </c>
      <c r="N163" s="86">
        <f t="shared" si="29"/>
        <v>0</v>
      </c>
      <c r="O163" s="86">
        <f t="shared" si="29"/>
        <v>0</v>
      </c>
      <c r="P163" s="52">
        <f t="shared" si="24"/>
        <v>1600</v>
      </c>
      <c r="Q163" s="7"/>
    </row>
    <row r="164" spans="1:17" ht="33.75" x14ac:dyDescent="0.25">
      <c r="A164" s="98"/>
      <c r="B164" s="107"/>
      <c r="C164" s="110"/>
      <c r="D164" s="58" t="s">
        <v>71</v>
      </c>
      <c r="E164" s="54"/>
      <c r="F164" s="54"/>
      <c r="G164" s="54"/>
      <c r="H164" s="54"/>
      <c r="I164" s="54"/>
      <c r="J164" s="59"/>
      <c r="K164" s="56"/>
      <c r="L164" s="56"/>
      <c r="M164" s="56"/>
      <c r="N164" s="52"/>
      <c r="O164" s="52"/>
      <c r="P164" s="52">
        <f t="shared" si="24"/>
        <v>0</v>
      </c>
      <c r="Q164" s="7"/>
    </row>
    <row r="165" spans="1:17" ht="33.75" x14ac:dyDescent="0.25">
      <c r="A165" s="98"/>
      <c r="B165" s="107"/>
      <c r="C165" s="110"/>
      <c r="D165" s="58" t="s">
        <v>72</v>
      </c>
      <c r="E165" s="54"/>
      <c r="F165" s="54"/>
      <c r="G165" s="54"/>
      <c r="H165" s="54"/>
      <c r="I165" s="54"/>
      <c r="J165" s="59"/>
      <c r="K165" s="56"/>
      <c r="L165" s="56"/>
      <c r="M165" s="56"/>
      <c r="N165" s="52"/>
      <c r="O165" s="52"/>
      <c r="P165" s="52">
        <f t="shared" si="24"/>
        <v>0</v>
      </c>
      <c r="Q165" s="7"/>
    </row>
    <row r="166" spans="1:17" x14ac:dyDescent="0.25">
      <c r="A166" s="98"/>
      <c r="B166" s="107"/>
      <c r="C166" s="110"/>
      <c r="D166" s="58" t="s">
        <v>73</v>
      </c>
      <c r="E166" s="54">
        <v>951</v>
      </c>
      <c r="F166" s="54" t="s">
        <v>66</v>
      </c>
      <c r="G166" s="54">
        <v>1900011620</v>
      </c>
      <c r="H166" s="54">
        <v>244</v>
      </c>
      <c r="I166" s="54">
        <v>225</v>
      </c>
      <c r="J166" s="59"/>
      <c r="K166" s="56">
        <v>1600</v>
      </c>
      <c r="L166" s="56"/>
      <c r="M166" s="56"/>
      <c r="N166" s="52"/>
      <c r="O166" s="52"/>
      <c r="P166" s="52">
        <f t="shared" si="24"/>
        <v>1600</v>
      </c>
      <c r="Q166" s="7"/>
    </row>
    <row r="167" spans="1:17" ht="33.75" x14ac:dyDescent="0.25">
      <c r="A167" s="98"/>
      <c r="B167" s="107"/>
      <c r="C167" s="110"/>
      <c r="D167" s="58" t="s">
        <v>74</v>
      </c>
      <c r="E167" s="54"/>
      <c r="F167" s="54"/>
      <c r="G167" s="54"/>
      <c r="H167" s="54"/>
      <c r="I167" s="54"/>
      <c r="J167" s="59"/>
      <c r="K167" s="56"/>
      <c r="L167" s="56"/>
      <c r="M167" s="56"/>
      <c r="N167" s="52"/>
      <c r="O167" s="52"/>
      <c r="P167" s="52">
        <f t="shared" si="24"/>
        <v>0</v>
      </c>
      <c r="Q167" s="7"/>
    </row>
    <row r="168" spans="1:17" ht="23.25" thickBot="1" x14ac:dyDescent="0.3">
      <c r="A168" s="99"/>
      <c r="B168" s="108"/>
      <c r="C168" s="111"/>
      <c r="D168" s="82" t="s">
        <v>75</v>
      </c>
      <c r="E168" s="83"/>
      <c r="F168" s="83"/>
      <c r="G168" s="83"/>
      <c r="H168" s="83"/>
      <c r="I168" s="83"/>
      <c r="J168" s="87"/>
      <c r="K168" s="84"/>
      <c r="L168" s="84"/>
      <c r="M168" s="84"/>
      <c r="N168" s="85"/>
      <c r="O168" s="89"/>
      <c r="P168" s="52">
        <f t="shared" si="24"/>
        <v>0</v>
      </c>
      <c r="Q168" s="7"/>
    </row>
    <row r="169" spans="1:17" x14ac:dyDescent="0.25">
      <c r="A169" s="63"/>
      <c r="B169" s="94"/>
      <c r="C169" s="115" t="s">
        <v>3</v>
      </c>
      <c r="D169" s="114" t="s">
        <v>4</v>
      </c>
      <c r="E169" s="114"/>
      <c r="F169" s="114"/>
      <c r="G169" s="114"/>
      <c r="H169" s="114"/>
      <c r="I169" s="114"/>
      <c r="J169" s="95">
        <f>SUM(J6:J168)/2</f>
        <v>29682.688580000009</v>
      </c>
      <c r="K169" s="95">
        <f t="shared" ref="K169:P169" si="30">SUM(K6:K168)/2</f>
        <v>46269.092250000016</v>
      </c>
      <c r="L169" s="95">
        <f t="shared" si="30"/>
        <v>200</v>
      </c>
      <c r="M169" s="95">
        <f t="shared" si="30"/>
        <v>200</v>
      </c>
      <c r="N169" s="95">
        <f t="shared" si="30"/>
        <v>0</v>
      </c>
      <c r="O169" s="95">
        <f t="shared" si="30"/>
        <v>0</v>
      </c>
      <c r="P169" s="65">
        <f t="shared" si="30"/>
        <v>76351.780829999989</v>
      </c>
      <c r="Q169" s="9"/>
    </row>
    <row r="170" spans="1:17" x14ac:dyDescent="0.25">
      <c r="A170" s="63"/>
      <c r="B170" s="64"/>
      <c r="C170" s="116"/>
      <c r="D170" s="117" t="s">
        <v>1</v>
      </c>
      <c r="E170" s="117"/>
      <c r="F170" s="117"/>
      <c r="G170" s="117"/>
      <c r="H170" s="117"/>
      <c r="I170" s="117"/>
      <c r="J170" s="57">
        <v>17891.3</v>
      </c>
      <c r="K170" s="52">
        <v>30664.46</v>
      </c>
      <c r="L170" s="57">
        <v>200</v>
      </c>
      <c r="M170" s="57">
        <v>200</v>
      </c>
      <c r="N170" s="66"/>
      <c r="O170" s="52"/>
      <c r="P170" s="66">
        <f t="shared" ref="P170:P173" si="31">SUM(J170:N170)</f>
        <v>48955.759999999995</v>
      </c>
      <c r="Q170" s="9"/>
    </row>
    <row r="171" spans="1:17" x14ac:dyDescent="0.25">
      <c r="A171" s="63"/>
      <c r="B171" s="64"/>
      <c r="C171" s="116"/>
      <c r="D171" s="112" t="s">
        <v>24</v>
      </c>
      <c r="E171" s="112"/>
      <c r="F171" s="112"/>
      <c r="G171" s="112"/>
      <c r="H171" s="112"/>
      <c r="I171" s="112"/>
      <c r="J171" s="57">
        <v>11246.69</v>
      </c>
      <c r="K171" s="66">
        <v>15604.63</v>
      </c>
      <c r="L171" s="52">
        <v>0</v>
      </c>
      <c r="M171" s="52">
        <v>0</v>
      </c>
      <c r="N171" s="66"/>
      <c r="O171" s="52"/>
      <c r="P171" s="66">
        <f t="shared" si="31"/>
        <v>26851.32</v>
      </c>
      <c r="Q171" s="7"/>
    </row>
    <row r="172" spans="1:17" x14ac:dyDescent="0.25">
      <c r="A172" s="63"/>
      <c r="B172" s="64"/>
      <c r="C172" s="116"/>
      <c r="D172" s="112" t="s">
        <v>25</v>
      </c>
      <c r="E172" s="112"/>
      <c r="F172" s="112"/>
      <c r="G172" s="112"/>
      <c r="H172" s="112"/>
      <c r="I172" s="112"/>
      <c r="J172" s="57"/>
      <c r="K172" s="57"/>
      <c r="L172" s="57"/>
      <c r="M172" s="52"/>
      <c r="N172" s="52"/>
      <c r="O172" s="52"/>
      <c r="P172" s="52">
        <f t="shared" si="31"/>
        <v>0</v>
      </c>
      <c r="Q172" s="7"/>
    </row>
    <row r="173" spans="1:17" x14ac:dyDescent="0.25">
      <c r="A173" s="63"/>
      <c r="B173" s="64"/>
      <c r="C173" s="116"/>
      <c r="D173" s="112" t="s">
        <v>2</v>
      </c>
      <c r="E173" s="112"/>
      <c r="F173" s="112"/>
      <c r="G173" s="112"/>
      <c r="H173" s="112"/>
      <c r="I173" s="112"/>
      <c r="J173" s="67"/>
      <c r="K173" s="68"/>
      <c r="L173" s="68"/>
      <c r="M173" s="69"/>
      <c r="N173" s="69"/>
      <c r="O173" s="69"/>
      <c r="P173" s="52">
        <f t="shared" si="31"/>
        <v>0</v>
      </c>
      <c r="Q173" s="7"/>
    </row>
    <row r="174" spans="1:17" s="2" customFormat="1" x14ac:dyDescent="0.25">
      <c r="B174" s="1"/>
      <c r="C174" s="49"/>
      <c r="D174" s="51"/>
      <c r="J174" s="26"/>
      <c r="M174" s="15"/>
      <c r="N174" s="20"/>
      <c r="O174" s="15"/>
    </row>
    <row r="175" spans="1:17" x14ac:dyDescent="0.25">
      <c r="K175" s="15"/>
    </row>
    <row r="176" spans="1:17" x14ac:dyDescent="0.25">
      <c r="J176" s="26"/>
    </row>
    <row r="180" spans="2:10" x14ac:dyDescent="0.25">
      <c r="J180" s="15"/>
    </row>
    <row r="187" spans="2:10" x14ac:dyDescent="0.25">
      <c r="B187" s="2"/>
    </row>
  </sheetData>
  <autoFilter ref="D5:P173"/>
  <mergeCells count="66">
    <mergeCell ref="A2:P2"/>
    <mergeCell ref="A3:P3"/>
    <mergeCell ref="D169:I169"/>
    <mergeCell ref="B163:B168"/>
    <mergeCell ref="C163:C168"/>
    <mergeCell ref="B151:B156"/>
    <mergeCell ref="C151:C156"/>
    <mergeCell ref="B157:B162"/>
    <mergeCell ref="B139:B144"/>
    <mergeCell ref="C169:C173"/>
    <mergeCell ref="B6:B12"/>
    <mergeCell ref="C6:C12"/>
    <mergeCell ref="B13:B18"/>
    <mergeCell ref="C13:C18"/>
    <mergeCell ref="D170:I170"/>
    <mergeCell ref="D171:I171"/>
    <mergeCell ref="D172:I172"/>
    <mergeCell ref="D173:I173"/>
    <mergeCell ref="B145:B150"/>
    <mergeCell ref="C145:C150"/>
    <mergeCell ref="C157:C162"/>
    <mergeCell ref="C97:C102"/>
    <mergeCell ref="B103:B108"/>
    <mergeCell ref="C103:C108"/>
    <mergeCell ref="B97:B102"/>
    <mergeCell ref="C139:C144"/>
    <mergeCell ref="B121:B126"/>
    <mergeCell ref="C121:C126"/>
    <mergeCell ref="B109:B114"/>
    <mergeCell ref="C109:C114"/>
    <mergeCell ref="B115:B120"/>
    <mergeCell ref="C115:C120"/>
    <mergeCell ref="B127:B132"/>
    <mergeCell ref="C127:C132"/>
    <mergeCell ref="B133:B138"/>
    <mergeCell ref="C133:C138"/>
    <mergeCell ref="C37:C42"/>
    <mergeCell ref="C49:C54"/>
    <mergeCell ref="C55:C60"/>
    <mergeCell ref="C91:C96"/>
    <mergeCell ref="B61:B66"/>
    <mergeCell ref="C61:C66"/>
    <mergeCell ref="B67:B72"/>
    <mergeCell ref="C67:C72"/>
    <mergeCell ref="C85:C90"/>
    <mergeCell ref="C79:C84"/>
    <mergeCell ref="B85:B90"/>
    <mergeCell ref="B91:B96"/>
    <mergeCell ref="B73:B78"/>
    <mergeCell ref="C73:C78"/>
    <mergeCell ref="A6:A42"/>
    <mergeCell ref="A43:A138"/>
    <mergeCell ref="A139:A156"/>
    <mergeCell ref="A157:A168"/>
    <mergeCell ref="C19:C24"/>
    <mergeCell ref="B19:B24"/>
    <mergeCell ref="B79:B84"/>
    <mergeCell ref="B55:B60"/>
    <mergeCell ref="B49:B54"/>
    <mergeCell ref="B25:B30"/>
    <mergeCell ref="C25:C30"/>
    <mergeCell ref="B43:B48"/>
    <mergeCell ref="C43:C48"/>
    <mergeCell ref="B31:B36"/>
    <mergeCell ref="C31:C36"/>
    <mergeCell ref="B37:B42"/>
  </mergeCells>
  <pageMargins left="0.9055118110236221" right="0.78740157480314965" top="0.55118110236220474" bottom="0.55118110236220474" header="0.31496062992125984" footer="0.31496062992125984"/>
  <pageSetup paperSize="9" scale="56" fitToHeight="0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4"/>
  <sheetViews>
    <sheetView topLeftCell="A148" workbookViewId="0">
      <selection activeCell="E8" sqref="E8:J8"/>
    </sheetView>
  </sheetViews>
  <sheetFormatPr defaultRowHeight="15" x14ac:dyDescent="0.25"/>
  <cols>
    <col min="1" max="1" width="5.42578125" style="2" customWidth="1"/>
    <col min="2" max="2" width="4.28515625" style="1" customWidth="1"/>
    <col min="3" max="3" width="26.28515625" style="2" customWidth="1"/>
    <col min="4" max="4" width="9.140625" style="2"/>
    <col min="5" max="5" width="6.42578125" style="2" customWidth="1"/>
    <col min="6" max="6" width="10.5703125" style="2" customWidth="1"/>
    <col min="7" max="7" width="5.7109375" style="2" customWidth="1"/>
    <col min="8" max="8" width="6.7109375" style="2" customWidth="1"/>
    <col min="9" max="14" width="10" style="2" customWidth="1"/>
    <col min="15" max="15" width="12.42578125" style="2" customWidth="1"/>
    <col min="16" max="16" width="10.42578125" customWidth="1"/>
    <col min="17" max="17" width="11" bestFit="1" customWidth="1"/>
  </cols>
  <sheetData>
    <row r="1" spans="1:17" ht="16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2"/>
      <c r="M1" s="13"/>
      <c r="P1" s="13"/>
      <c r="Q1" s="13"/>
    </row>
    <row r="2" spans="1:17" ht="15.95" customHeight="1" x14ac:dyDescent="0.25">
      <c r="A2" s="118" t="s">
        <v>70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3"/>
      <c r="Q2" s="13"/>
    </row>
    <row r="3" spans="1:17" ht="15.95" customHeight="1" x14ac:dyDescent="0.25">
      <c r="A3" s="118" t="s">
        <v>69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3"/>
      <c r="Q3" s="13"/>
    </row>
    <row r="4" spans="1:17" ht="15.95" customHeight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21.75" customHeight="1" thickBot="1" x14ac:dyDescent="0.3">
      <c r="A5" s="10"/>
      <c r="B5" s="10" t="s">
        <v>15</v>
      </c>
      <c r="C5" s="10" t="s">
        <v>16</v>
      </c>
      <c r="D5" s="10" t="s">
        <v>17</v>
      </c>
      <c r="E5" s="10" t="s">
        <v>56</v>
      </c>
      <c r="F5" s="10" t="s">
        <v>57</v>
      </c>
      <c r="G5" s="10" t="s">
        <v>58</v>
      </c>
      <c r="H5" s="10" t="s">
        <v>59</v>
      </c>
      <c r="I5" s="10">
        <v>2022</v>
      </c>
      <c r="J5" s="10">
        <v>2023</v>
      </c>
      <c r="K5" s="10">
        <v>2024</v>
      </c>
      <c r="L5" s="10">
        <v>2025</v>
      </c>
      <c r="M5" s="10">
        <v>2026</v>
      </c>
      <c r="N5" s="11"/>
      <c r="O5" s="11" t="s">
        <v>0</v>
      </c>
    </row>
    <row r="6" spans="1:17" ht="15.95" customHeight="1" thickBot="1" x14ac:dyDescent="0.3">
      <c r="A6" s="119" t="s">
        <v>61</v>
      </c>
      <c r="B6" s="122"/>
      <c r="C6" s="122" t="s">
        <v>42</v>
      </c>
      <c r="D6" s="37" t="s">
        <v>1</v>
      </c>
      <c r="E6" s="37" t="s">
        <v>66</v>
      </c>
      <c r="F6" s="37">
        <v>1900092270</v>
      </c>
      <c r="G6" s="37">
        <v>243</v>
      </c>
      <c r="H6" s="43">
        <v>225</v>
      </c>
      <c r="I6" s="24"/>
      <c r="J6" s="35">
        <v>9228.4588299999996</v>
      </c>
      <c r="K6" s="24"/>
      <c r="L6" s="6"/>
      <c r="M6" s="6"/>
      <c r="N6" s="6"/>
      <c r="O6" s="6">
        <f>SUM(I6:N6)</f>
        <v>9228.4588299999996</v>
      </c>
      <c r="P6" s="21">
        <v>422.92532999999997</v>
      </c>
    </row>
    <row r="7" spans="1:17" ht="15.95" customHeight="1" thickBot="1" x14ac:dyDescent="0.3">
      <c r="A7" s="120"/>
      <c r="B7" s="122"/>
      <c r="C7" s="122"/>
      <c r="D7" s="37" t="s">
        <v>24</v>
      </c>
      <c r="E7" s="37" t="s">
        <v>66</v>
      </c>
      <c r="F7" s="37">
        <v>1900009605</v>
      </c>
      <c r="G7" s="37">
        <v>243</v>
      </c>
      <c r="H7" s="37">
        <v>225</v>
      </c>
      <c r="I7" s="24"/>
      <c r="J7" s="24">
        <v>4446.1000000000004</v>
      </c>
      <c r="K7" s="24"/>
      <c r="L7" s="6"/>
      <c r="M7" s="6"/>
      <c r="N7" s="6"/>
      <c r="O7" s="6">
        <f t="shared" ref="O7:O70" si="0">SUM(I7:N7)</f>
        <v>4446.1000000000004</v>
      </c>
      <c r="P7" s="7">
        <v>13674.555</v>
      </c>
    </row>
    <row r="8" spans="1:17" ht="15.95" customHeight="1" thickBot="1" x14ac:dyDescent="0.3">
      <c r="A8" s="120"/>
      <c r="B8" s="122"/>
      <c r="C8" s="122"/>
      <c r="D8" s="37" t="s">
        <v>1</v>
      </c>
      <c r="E8" s="37" t="s">
        <v>66</v>
      </c>
      <c r="F8" s="37" t="s">
        <v>67</v>
      </c>
      <c r="G8" s="37">
        <v>243</v>
      </c>
      <c r="H8" s="37">
        <v>225</v>
      </c>
      <c r="I8" s="24"/>
      <c r="J8" s="24">
        <v>422.93</v>
      </c>
      <c r="K8" s="24"/>
      <c r="L8" s="6"/>
      <c r="M8" s="6"/>
      <c r="N8" s="6"/>
      <c r="O8" s="6">
        <f t="shared" si="0"/>
        <v>422.93</v>
      </c>
      <c r="P8" s="7"/>
    </row>
    <row r="9" spans="1:17" ht="15.95" customHeight="1" thickBot="1" x14ac:dyDescent="0.3">
      <c r="A9" s="120"/>
      <c r="B9" s="122"/>
      <c r="C9" s="122"/>
      <c r="D9" s="37" t="s">
        <v>2</v>
      </c>
      <c r="E9" s="37" t="s">
        <v>66</v>
      </c>
      <c r="F9" s="37"/>
      <c r="G9" s="37"/>
      <c r="H9" s="37"/>
      <c r="I9" s="24"/>
      <c r="J9" s="24">
        <v>0</v>
      </c>
      <c r="K9" s="24"/>
      <c r="L9" s="6"/>
      <c r="M9" s="6"/>
      <c r="N9" s="6"/>
      <c r="O9" s="6">
        <f t="shared" si="0"/>
        <v>0</v>
      </c>
      <c r="P9" s="7">
        <v>14097.48033</v>
      </c>
    </row>
    <row r="10" spans="1:17" ht="15.95" customHeight="1" thickBot="1" x14ac:dyDescent="0.3">
      <c r="A10" s="120"/>
      <c r="B10" s="123"/>
      <c r="C10" s="123"/>
      <c r="D10" s="23" t="s">
        <v>60</v>
      </c>
      <c r="E10" s="23"/>
      <c r="F10" s="23"/>
      <c r="G10" s="23"/>
      <c r="H10" s="23"/>
      <c r="I10" s="40">
        <f>SUM(I6:I9)</f>
        <v>0</v>
      </c>
      <c r="J10" s="40">
        <f t="shared" ref="J10:N10" si="1">SUM(J6:J9)</f>
        <v>14097.48883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6">
        <f t="shared" si="0"/>
        <v>14097.48883</v>
      </c>
      <c r="P10" s="7"/>
    </row>
    <row r="11" spans="1:17" ht="15.95" customHeight="1" thickBot="1" x14ac:dyDescent="0.3">
      <c r="A11" s="120"/>
      <c r="B11" s="124">
        <v>2</v>
      </c>
      <c r="C11" s="127" t="s">
        <v>49</v>
      </c>
      <c r="D11" s="46" t="s">
        <v>1</v>
      </c>
      <c r="E11" s="37" t="s">
        <v>66</v>
      </c>
      <c r="F11" s="46">
        <v>1900011610</v>
      </c>
      <c r="G11" s="46">
        <v>243</v>
      </c>
      <c r="H11" s="46">
        <v>226</v>
      </c>
      <c r="I11" s="24"/>
      <c r="J11" s="32">
        <v>300</v>
      </c>
      <c r="K11" s="16"/>
      <c r="L11" s="3"/>
      <c r="M11" s="3"/>
      <c r="N11" s="6"/>
      <c r="O11" s="6">
        <f t="shared" si="0"/>
        <v>300</v>
      </c>
      <c r="P11" s="21">
        <v>422.92532999999997</v>
      </c>
    </row>
    <row r="12" spans="1:17" ht="15.95" customHeight="1" thickBot="1" x14ac:dyDescent="0.3">
      <c r="A12" s="120"/>
      <c r="B12" s="125"/>
      <c r="C12" s="128"/>
      <c r="D12" s="46" t="s">
        <v>24</v>
      </c>
      <c r="E12" s="37" t="s">
        <v>66</v>
      </c>
      <c r="F12" s="46"/>
      <c r="G12" s="46"/>
      <c r="H12" s="46"/>
      <c r="I12" s="24"/>
      <c r="J12" s="16">
        <v>0</v>
      </c>
      <c r="K12" s="16"/>
      <c r="L12" s="3"/>
      <c r="M12" s="3"/>
      <c r="N12" s="6"/>
      <c r="O12" s="6">
        <f t="shared" si="0"/>
        <v>0</v>
      </c>
      <c r="P12" s="7">
        <v>13674.555</v>
      </c>
    </row>
    <row r="13" spans="1:17" ht="15.95" customHeight="1" thickBot="1" x14ac:dyDescent="0.3">
      <c r="A13" s="120"/>
      <c r="B13" s="125"/>
      <c r="C13" s="128"/>
      <c r="D13" s="46" t="s">
        <v>25</v>
      </c>
      <c r="E13" s="37" t="s">
        <v>66</v>
      </c>
      <c r="F13" s="46"/>
      <c r="G13" s="46"/>
      <c r="H13" s="46"/>
      <c r="I13" s="24"/>
      <c r="J13" s="16">
        <v>0</v>
      </c>
      <c r="K13" s="16"/>
      <c r="L13" s="3"/>
      <c r="M13" s="3"/>
      <c r="N13" s="6"/>
      <c r="O13" s="6">
        <f t="shared" si="0"/>
        <v>0</v>
      </c>
      <c r="P13" s="7">
        <f>SUBTOTAL(9,P11:P12)</f>
        <v>14097.48033</v>
      </c>
    </row>
    <row r="14" spans="1:17" ht="15.95" customHeight="1" thickBot="1" x14ac:dyDescent="0.3">
      <c r="A14" s="120"/>
      <c r="B14" s="125"/>
      <c r="C14" s="128"/>
      <c r="D14" s="46" t="s">
        <v>2</v>
      </c>
      <c r="E14" s="37" t="s">
        <v>66</v>
      </c>
      <c r="F14" s="46"/>
      <c r="G14" s="46"/>
      <c r="H14" s="46"/>
      <c r="I14" s="24"/>
      <c r="J14" s="16">
        <v>0</v>
      </c>
      <c r="K14" s="16"/>
      <c r="L14" s="3"/>
      <c r="M14" s="3"/>
      <c r="N14" s="6"/>
      <c r="O14" s="6">
        <f t="shared" si="0"/>
        <v>0</v>
      </c>
      <c r="P14" s="7"/>
    </row>
    <row r="15" spans="1:17" ht="15.95" customHeight="1" thickBot="1" x14ac:dyDescent="0.3">
      <c r="A15" s="120"/>
      <c r="B15" s="126"/>
      <c r="C15" s="129"/>
      <c r="D15" s="38" t="s">
        <v>60</v>
      </c>
      <c r="E15" s="38"/>
      <c r="F15" s="38"/>
      <c r="G15" s="38"/>
      <c r="H15" s="38"/>
      <c r="I15" s="40">
        <f>SUM(I11:I14)</f>
        <v>0</v>
      </c>
      <c r="J15" s="40">
        <f t="shared" ref="J15:N15" si="2">SUM(J11:J14)</f>
        <v>300</v>
      </c>
      <c r="K15" s="40">
        <f t="shared" si="2"/>
        <v>0</v>
      </c>
      <c r="L15" s="40">
        <f t="shared" si="2"/>
        <v>0</v>
      </c>
      <c r="M15" s="40">
        <f t="shared" si="2"/>
        <v>0</v>
      </c>
      <c r="N15" s="40">
        <f t="shared" si="2"/>
        <v>0</v>
      </c>
      <c r="O15" s="6">
        <f t="shared" si="0"/>
        <v>300</v>
      </c>
      <c r="P15" s="7"/>
    </row>
    <row r="16" spans="1:17" ht="15.75" thickBot="1" x14ac:dyDescent="0.3">
      <c r="A16" s="120"/>
      <c r="B16" s="130">
        <v>3</v>
      </c>
      <c r="C16" s="131" t="s">
        <v>39</v>
      </c>
      <c r="D16" s="46" t="s">
        <v>1</v>
      </c>
      <c r="E16" s="37" t="s">
        <v>66</v>
      </c>
      <c r="F16" s="46"/>
      <c r="G16" s="46"/>
      <c r="H16" s="46"/>
      <c r="I16" s="16">
        <v>1050</v>
      </c>
      <c r="J16" s="16"/>
      <c r="K16" s="16"/>
      <c r="L16" s="3"/>
      <c r="M16" s="3"/>
      <c r="N16" s="6"/>
      <c r="O16" s="6">
        <f t="shared" si="0"/>
        <v>1050</v>
      </c>
      <c r="P16" s="8"/>
    </row>
    <row r="17" spans="1:16" ht="15.75" thickBot="1" x14ac:dyDescent="0.3">
      <c r="A17" s="120"/>
      <c r="B17" s="122"/>
      <c r="C17" s="132"/>
      <c r="D17" s="46" t="s">
        <v>24</v>
      </c>
      <c r="E17" s="37" t="s">
        <v>66</v>
      </c>
      <c r="F17" s="46"/>
      <c r="G17" s="46"/>
      <c r="H17" s="46"/>
      <c r="I17" s="16">
        <v>0</v>
      </c>
      <c r="J17" s="16"/>
      <c r="K17" s="16"/>
      <c r="L17" s="3"/>
      <c r="M17" s="3"/>
      <c r="N17" s="6"/>
      <c r="O17" s="6">
        <f t="shared" si="0"/>
        <v>0</v>
      </c>
      <c r="P17" s="7"/>
    </row>
    <row r="18" spans="1:16" ht="15.75" thickBot="1" x14ac:dyDescent="0.3">
      <c r="A18" s="120"/>
      <c r="B18" s="122"/>
      <c r="C18" s="132"/>
      <c r="D18" s="46" t="s">
        <v>25</v>
      </c>
      <c r="E18" s="37" t="s">
        <v>66</v>
      </c>
      <c r="F18" s="46"/>
      <c r="G18" s="46"/>
      <c r="H18" s="46"/>
      <c r="I18" s="16">
        <v>0</v>
      </c>
      <c r="J18" s="16"/>
      <c r="K18" s="16"/>
      <c r="L18" s="3"/>
      <c r="M18" s="3"/>
      <c r="N18" s="6"/>
      <c r="O18" s="6">
        <f t="shared" si="0"/>
        <v>0</v>
      </c>
      <c r="P18" s="7"/>
    </row>
    <row r="19" spans="1:16" ht="15.75" thickBot="1" x14ac:dyDescent="0.3">
      <c r="A19" s="120"/>
      <c r="B19" s="122"/>
      <c r="C19" s="132"/>
      <c r="D19" s="46" t="s">
        <v>2</v>
      </c>
      <c r="E19" s="37" t="s">
        <v>66</v>
      </c>
      <c r="F19" s="46"/>
      <c r="G19" s="46"/>
      <c r="H19" s="46"/>
      <c r="I19" s="16">
        <v>0</v>
      </c>
      <c r="J19" s="16"/>
      <c r="K19" s="16"/>
      <c r="L19" s="3"/>
      <c r="M19" s="3"/>
      <c r="N19" s="6"/>
      <c r="O19" s="6">
        <f t="shared" si="0"/>
        <v>0</v>
      </c>
      <c r="P19" s="7"/>
    </row>
    <row r="20" spans="1:16" ht="15.75" thickBot="1" x14ac:dyDescent="0.3">
      <c r="A20" s="120"/>
      <c r="B20" s="123"/>
      <c r="C20" s="133"/>
      <c r="D20" s="38" t="s">
        <v>60</v>
      </c>
      <c r="E20" s="38"/>
      <c r="F20" s="38"/>
      <c r="G20" s="38"/>
      <c r="H20" s="38"/>
      <c r="I20" s="41">
        <f>SUM(I16:I19)</f>
        <v>1050</v>
      </c>
      <c r="J20" s="41">
        <f t="shared" ref="J20:N20" si="3">SUM(J16:J19)</f>
        <v>0</v>
      </c>
      <c r="K20" s="41">
        <f t="shared" si="3"/>
        <v>0</v>
      </c>
      <c r="L20" s="41">
        <f t="shared" si="3"/>
        <v>0</v>
      </c>
      <c r="M20" s="41">
        <f t="shared" si="3"/>
        <v>0</v>
      </c>
      <c r="N20" s="41">
        <f t="shared" si="3"/>
        <v>0</v>
      </c>
      <c r="O20" s="6">
        <f t="shared" si="0"/>
        <v>1050</v>
      </c>
      <c r="P20" s="7"/>
    </row>
    <row r="21" spans="1:16" ht="15.75" thickBot="1" x14ac:dyDescent="0.3">
      <c r="A21" s="120"/>
      <c r="B21" s="124">
        <v>4</v>
      </c>
      <c r="C21" s="131" t="s">
        <v>9</v>
      </c>
      <c r="D21" s="46" t="s">
        <v>1</v>
      </c>
      <c r="E21" s="37" t="s">
        <v>66</v>
      </c>
      <c r="F21" s="46"/>
      <c r="G21" s="46"/>
      <c r="H21" s="46"/>
      <c r="I21" s="16"/>
      <c r="J21" s="16"/>
      <c r="K21" s="16"/>
      <c r="L21" s="3">
        <v>0</v>
      </c>
      <c r="M21" s="3"/>
      <c r="N21" s="6">
        <v>144</v>
      </c>
      <c r="O21" s="6">
        <f t="shared" si="0"/>
        <v>144</v>
      </c>
      <c r="P21" s="7"/>
    </row>
    <row r="22" spans="1:16" ht="15.75" thickBot="1" x14ac:dyDescent="0.3">
      <c r="A22" s="120"/>
      <c r="B22" s="125"/>
      <c r="C22" s="132"/>
      <c r="D22" s="46" t="s">
        <v>24</v>
      </c>
      <c r="E22" s="37" t="s">
        <v>66</v>
      </c>
      <c r="F22" s="46"/>
      <c r="G22" s="46"/>
      <c r="H22" s="46"/>
      <c r="I22" s="16"/>
      <c r="J22" s="16"/>
      <c r="K22" s="16"/>
      <c r="L22" s="3">
        <v>0</v>
      </c>
      <c r="M22" s="3"/>
      <c r="N22" s="6">
        <v>17856</v>
      </c>
      <c r="O22" s="6">
        <f t="shared" si="0"/>
        <v>17856</v>
      </c>
      <c r="P22" s="7"/>
    </row>
    <row r="23" spans="1:16" ht="15.75" thickBot="1" x14ac:dyDescent="0.3">
      <c r="A23" s="120"/>
      <c r="B23" s="125"/>
      <c r="C23" s="132"/>
      <c r="D23" s="46" t="s">
        <v>25</v>
      </c>
      <c r="E23" s="37" t="s">
        <v>66</v>
      </c>
      <c r="F23" s="46"/>
      <c r="G23" s="46"/>
      <c r="H23" s="46"/>
      <c r="I23" s="16"/>
      <c r="J23" s="16"/>
      <c r="K23" s="16"/>
      <c r="L23" s="3"/>
      <c r="M23" s="3"/>
      <c r="N23" s="6">
        <v>0</v>
      </c>
      <c r="O23" s="6">
        <f t="shared" si="0"/>
        <v>0</v>
      </c>
      <c r="P23" s="7"/>
    </row>
    <row r="24" spans="1:16" ht="15.75" thickBot="1" x14ac:dyDescent="0.3">
      <c r="A24" s="120"/>
      <c r="B24" s="125"/>
      <c r="C24" s="132"/>
      <c r="D24" s="46" t="s">
        <v>2</v>
      </c>
      <c r="E24" s="37" t="s">
        <v>66</v>
      </c>
      <c r="F24" s="46"/>
      <c r="G24" s="46"/>
      <c r="H24" s="46"/>
      <c r="I24" s="16"/>
      <c r="J24" s="16"/>
      <c r="K24" s="16"/>
      <c r="L24" s="3"/>
      <c r="M24" s="3"/>
      <c r="N24" s="6">
        <v>0</v>
      </c>
      <c r="O24" s="6">
        <f t="shared" si="0"/>
        <v>0</v>
      </c>
      <c r="P24" s="7"/>
    </row>
    <row r="25" spans="1:16" ht="15.75" thickBot="1" x14ac:dyDescent="0.3">
      <c r="A25" s="120"/>
      <c r="B25" s="126"/>
      <c r="C25" s="133"/>
      <c r="D25" s="38" t="s">
        <v>60</v>
      </c>
      <c r="E25" s="38"/>
      <c r="F25" s="38"/>
      <c r="G25" s="38"/>
      <c r="H25" s="38"/>
      <c r="I25" s="41">
        <f>SUM(I21:I24)</f>
        <v>0</v>
      </c>
      <c r="J25" s="41">
        <f t="shared" ref="J25:N25" si="4">SUM(J21:J24)</f>
        <v>0</v>
      </c>
      <c r="K25" s="41">
        <f t="shared" si="4"/>
        <v>0</v>
      </c>
      <c r="L25" s="41">
        <f t="shared" si="4"/>
        <v>0</v>
      </c>
      <c r="M25" s="41">
        <f t="shared" si="4"/>
        <v>0</v>
      </c>
      <c r="N25" s="41">
        <f t="shared" si="4"/>
        <v>18000</v>
      </c>
      <c r="O25" s="6">
        <f t="shared" si="0"/>
        <v>18000</v>
      </c>
      <c r="P25" s="7"/>
    </row>
    <row r="26" spans="1:16" ht="15.75" thickBot="1" x14ac:dyDescent="0.3">
      <c r="A26" s="120"/>
      <c r="B26" s="130">
        <v>5</v>
      </c>
      <c r="C26" s="131" t="s">
        <v>10</v>
      </c>
      <c r="D26" s="46" t="s">
        <v>1</v>
      </c>
      <c r="E26" s="37" t="s">
        <v>66</v>
      </c>
      <c r="F26" s="46"/>
      <c r="G26" s="46"/>
      <c r="H26" s="46"/>
      <c r="I26" s="16"/>
      <c r="J26" s="16"/>
      <c r="K26" s="16"/>
      <c r="L26" s="3">
        <v>0</v>
      </c>
      <c r="M26" s="3"/>
      <c r="N26" s="6">
        <v>160</v>
      </c>
      <c r="O26" s="6">
        <f t="shared" si="0"/>
        <v>160</v>
      </c>
      <c r="P26" s="7"/>
    </row>
    <row r="27" spans="1:16" ht="15.75" thickBot="1" x14ac:dyDescent="0.3">
      <c r="A27" s="120"/>
      <c r="B27" s="122"/>
      <c r="C27" s="132"/>
      <c r="D27" s="46" t="s">
        <v>24</v>
      </c>
      <c r="E27" s="37" t="s">
        <v>66</v>
      </c>
      <c r="F27" s="46"/>
      <c r="G27" s="46"/>
      <c r="H27" s="46"/>
      <c r="I27" s="16"/>
      <c r="J27" s="16"/>
      <c r="K27" s="16"/>
      <c r="L27" s="3">
        <v>0</v>
      </c>
      <c r="M27" s="3"/>
      <c r="N27" s="6">
        <v>19840</v>
      </c>
      <c r="O27" s="6">
        <f t="shared" si="0"/>
        <v>19840</v>
      </c>
      <c r="P27" s="7"/>
    </row>
    <row r="28" spans="1:16" ht="15.75" thickBot="1" x14ac:dyDescent="0.3">
      <c r="A28" s="120"/>
      <c r="B28" s="122"/>
      <c r="C28" s="132"/>
      <c r="D28" s="46" t="s">
        <v>25</v>
      </c>
      <c r="E28" s="37" t="s">
        <v>66</v>
      </c>
      <c r="F28" s="46"/>
      <c r="G28" s="46"/>
      <c r="H28" s="46"/>
      <c r="I28" s="16"/>
      <c r="J28" s="16"/>
      <c r="K28" s="16"/>
      <c r="L28" s="3"/>
      <c r="M28" s="3"/>
      <c r="N28" s="6">
        <v>0</v>
      </c>
      <c r="O28" s="6">
        <f t="shared" si="0"/>
        <v>0</v>
      </c>
      <c r="P28" s="7"/>
    </row>
    <row r="29" spans="1:16" ht="15.75" thickBot="1" x14ac:dyDescent="0.3">
      <c r="A29" s="120"/>
      <c r="B29" s="122"/>
      <c r="C29" s="132"/>
      <c r="D29" s="46" t="s">
        <v>2</v>
      </c>
      <c r="E29" s="37" t="s">
        <v>66</v>
      </c>
      <c r="F29" s="46"/>
      <c r="G29" s="46"/>
      <c r="H29" s="46"/>
      <c r="I29" s="16"/>
      <c r="J29" s="16"/>
      <c r="K29" s="16"/>
      <c r="L29" s="3"/>
      <c r="M29" s="3"/>
      <c r="N29" s="6">
        <v>0</v>
      </c>
      <c r="O29" s="6">
        <f t="shared" si="0"/>
        <v>0</v>
      </c>
      <c r="P29" s="7"/>
    </row>
    <row r="30" spans="1:16" ht="15.75" thickBot="1" x14ac:dyDescent="0.3">
      <c r="A30" s="120"/>
      <c r="B30" s="123"/>
      <c r="C30" s="133"/>
      <c r="D30" s="38" t="s">
        <v>60</v>
      </c>
      <c r="E30" s="38"/>
      <c r="F30" s="38"/>
      <c r="G30" s="38"/>
      <c r="H30" s="38"/>
      <c r="I30" s="41">
        <f>SUM(I26:I29)</f>
        <v>0</v>
      </c>
      <c r="J30" s="41">
        <f t="shared" ref="J30:N30" si="5">SUM(J26:J29)</f>
        <v>0</v>
      </c>
      <c r="K30" s="41">
        <f t="shared" si="5"/>
        <v>0</v>
      </c>
      <c r="L30" s="41">
        <f t="shared" si="5"/>
        <v>0</v>
      </c>
      <c r="M30" s="41">
        <f t="shared" si="5"/>
        <v>0</v>
      </c>
      <c r="N30" s="41">
        <f t="shared" si="5"/>
        <v>20000</v>
      </c>
      <c r="O30" s="6">
        <f t="shared" si="0"/>
        <v>20000</v>
      </c>
      <c r="P30" s="7"/>
    </row>
    <row r="31" spans="1:16" ht="15.75" thickBot="1" x14ac:dyDescent="0.3">
      <c r="A31" s="120"/>
      <c r="B31" s="124">
        <v>6</v>
      </c>
      <c r="C31" s="131" t="s">
        <v>11</v>
      </c>
      <c r="D31" s="46" t="s">
        <v>1</v>
      </c>
      <c r="E31" s="37" t="s">
        <v>66</v>
      </c>
      <c r="F31" s="46"/>
      <c r="G31" s="46"/>
      <c r="H31" s="46"/>
      <c r="I31" s="16"/>
      <c r="J31" s="16"/>
      <c r="K31" s="16">
        <v>0</v>
      </c>
      <c r="L31" s="3"/>
      <c r="M31" s="3">
        <v>144</v>
      </c>
      <c r="N31" s="6"/>
      <c r="O31" s="6">
        <f t="shared" si="0"/>
        <v>144</v>
      </c>
      <c r="P31" s="7"/>
    </row>
    <row r="32" spans="1:16" ht="15.75" thickBot="1" x14ac:dyDescent="0.3">
      <c r="A32" s="120"/>
      <c r="B32" s="125"/>
      <c r="C32" s="132"/>
      <c r="D32" s="46" t="s">
        <v>24</v>
      </c>
      <c r="E32" s="37" t="s">
        <v>66</v>
      </c>
      <c r="F32" s="46"/>
      <c r="G32" s="46"/>
      <c r="H32" s="46"/>
      <c r="I32" s="16"/>
      <c r="J32" s="16"/>
      <c r="K32" s="16">
        <v>0</v>
      </c>
      <c r="L32" s="3"/>
      <c r="M32" s="3">
        <v>17856</v>
      </c>
      <c r="N32" s="6"/>
      <c r="O32" s="6">
        <f t="shared" si="0"/>
        <v>17856</v>
      </c>
      <c r="P32" s="7"/>
    </row>
    <row r="33" spans="1:16" ht="15.75" thickBot="1" x14ac:dyDescent="0.3">
      <c r="A33" s="120"/>
      <c r="B33" s="125"/>
      <c r="C33" s="132"/>
      <c r="D33" s="46" t="s">
        <v>25</v>
      </c>
      <c r="E33" s="37" t="s">
        <v>66</v>
      </c>
      <c r="F33" s="46"/>
      <c r="G33" s="46"/>
      <c r="H33" s="46"/>
      <c r="I33" s="16"/>
      <c r="J33" s="16"/>
      <c r="K33" s="16"/>
      <c r="L33" s="3"/>
      <c r="M33" s="3"/>
      <c r="N33" s="6"/>
      <c r="O33" s="6">
        <f t="shared" si="0"/>
        <v>0</v>
      </c>
      <c r="P33" s="7"/>
    </row>
    <row r="34" spans="1:16" ht="15.75" thickBot="1" x14ac:dyDescent="0.3">
      <c r="A34" s="120"/>
      <c r="B34" s="125"/>
      <c r="C34" s="132"/>
      <c r="D34" s="46" t="s">
        <v>2</v>
      </c>
      <c r="E34" s="37" t="s">
        <v>66</v>
      </c>
      <c r="F34" s="46"/>
      <c r="G34" s="46"/>
      <c r="H34" s="46"/>
      <c r="I34" s="16"/>
      <c r="J34" s="16"/>
      <c r="K34" s="16"/>
      <c r="L34" s="3"/>
      <c r="M34" s="3"/>
      <c r="N34" s="6"/>
      <c r="O34" s="6">
        <f t="shared" si="0"/>
        <v>0</v>
      </c>
      <c r="P34" s="7"/>
    </row>
    <row r="35" spans="1:16" ht="15.75" thickBot="1" x14ac:dyDescent="0.3">
      <c r="A35" s="120"/>
      <c r="B35" s="126"/>
      <c r="C35" s="133"/>
      <c r="D35" s="38" t="s">
        <v>60</v>
      </c>
      <c r="E35" s="38"/>
      <c r="F35" s="38"/>
      <c r="G35" s="38"/>
      <c r="H35" s="38"/>
      <c r="I35" s="41">
        <f>SUM(I31:I34)</f>
        <v>0</v>
      </c>
      <c r="J35" s="41">
        <f t="shared" ref="J35:N35" si="6">SUM(J31:J34)</f>
        <v>0</v>
      </c>
      <c r="K35" s="41">
        <f t="shared" si="6"/>
        <v>0</v>
      </c>
      <c r="L35" s="41">
        <f t="shared" si="6"/>
        <v>0</v>
      </c>
      <c r="M35" s="41">
        <f t="shared" si="6"/>
        <v>18000</v>
      </c>
      <c r="N35" s="41">
        <f t="shared" si="6"/>
        <v>0</v>
      </c>
      <c r="O35" s="6">
        <f t="shared" si="0"/>
        <v>18000</v>
      </c>
      <c r="P35" s="7"/>
    </row>
    <row r="36" spans="1:16" ht="15.75" thickBot="1" x14ac:dyDescent="0.3">
      <c r="A36" s="120"/>
      <c r="B36" s="130">
        <v>7</v>
      </c>
      <c r="C36" s="131" t="s">
        <v>32</v>
      </c>
      <c r="D36" s="46" t="s">
        <v>1</v>
      </c>
      <c r="E36" s="37" t="s">
        <v>66</v>
      </c>
      <c r="F36" s="46"/>
      <c r="G36" s="46"/>
      <c r="H36" s="46"/>
      <c r="I36" s="16">
        <v>1333.3956000000001</v>
      </c>
      <c r="J36" s="16"/>
      <c r="K36" s="16"/>
      <c r="L36" s="3"/>
      <c r="M36" s="3"/>
      <c r="N36" s="6"/>
      <c r="O36" s="6">
        <f t="shared" si="0"/>
        <v>1333.3956000000001</v>
      </c>
      <c r="P36" s="7"/>
    </row>
    <row r="37" spans="1:16" ht="15.75" thickBot="1" x14ac:dyDescent="0.3">
      <c r="A37" s="120"/>
      <c r="B37" s="122"/>
      <c r="C37" s="132"/>
      <c r="D37" s="46" t="s">
        <v>24</v>
      </c>
      <c r="E37" s="37" t="s">
        <v>66</v>
      </c>
      <c r="F37" s="46"/>
      <c r="G37" s="46"/>
      <c r="H37" s="46"/>
      <c r="I37" s="16">
        <v>0</v>
      </c>
      <c r="J37" s="16"/>
      <c r="K37" s="16"/>
      <c r="L37" s="3"/>
      <c r="M37" s="3"/>
      <c r="N37" s="6"/>
      <c r="O37" s="6">
        <f t="shared" si="0"/>
        <v>0</v>
      </c>
      <c r="P37" s="7"/>
    </row>
    <row r="38" spans="1:16" ht="15.75" thickBot="1" x14ac:dyDescent="0.3">
      <c r="A38" s="120"/>
      <c r="B38" s="122"/>
      <c r="C38" s="132"/>
      <c r="D38" s="46" t="s">
        <v>25</v>
      </c>
      <c r="E38" s="37" t="s">
        <v>66</v>
      </c>
      <c r="F38" s="46"/>
      <c r="G38" s="46"/>
      <c r="H38" s="46"/>
      <c r="I38" s="16">
        <v>0</v>
      </c>
      <c r="J38" s="16"/>
      <c r="K38" s="16"/>
      <c r="L38" s="3"/>
      <c r="M38" s="3"/>
      <c r="N38" s="6"/>
      <c r="O38" s="6">
        <f t="shared" si="0"/>
        <v>0</v>
      </c>
      <c r="P38" s="7"/>
    </row>
    <row r="39" spans="1:16" ht="15.75" thickBot="1" x14ac:dyDescent="0.3">
      <c r="A39" s="120"/>
      <c r="B39" s="122"/>
      <c r="C39" s="132"/>
      <c r="D39" s="46" t="s">
        <v>2</v>
      </c>
      <c r="E39" s="37" t="s">
        <v>66</v>
      </c>
      <c r="F39" s="46"/>
      <c r="G39" s="46"/>
      <c r="H39" s="46"/>
      <c r="I39" s="16">
        <v>0</v>
      </c>
      <c r="J39" s="16"/>
      <c r="K39" s="16"/>
      <c r="L39" s="3"/>
      <c r="M39" s="3"/>
      <c r="N39" s="6"/>
      <c r="O39" s="6">
        <f t="shared" si="0"/>
        <v>0</v>
      </c>
      <c r="P39" s="7"/>
    </row>
    <row r="40" spans="1:16" ht="15.75" thickBot="1" x14ac:dyDescent="0.3">
      <c r="A40" s="120"/>
      <c r="B40" s="123"/>
      <c r="C40" s="133"/>
      <c r="D40" s="38" t="s">
        <v>60</v>
      </c>
      <c r="E40" s="38"/>
      <c r="F40" s="38"/>
      <c r="G40" s="38"/>
      <c r="H40" s="38"/>
      <c r="I40" s="41">
        <f>SUM(I36:I39)</f>
        <v>1333.3956000000001</v>
      </c>
      <c r="J40" s="41">
        <f t="shared" ref="J40:N40" si="7">SUM(J36:J39)</f>
        <v>0</v>
      </c>
      <c r="K40" s="41">
        <f t="shared" si="7"/>
        <v>0</v>
      </c>
      <c r="L40" s="41">
        <f t="shared" si="7"/>
        <v>0</v>
      </c>
      <c r="M40" s="41">
        <f t="shared" si="7"/>
        <v>0</v>
      </c>
      <c r="N40" s="41">
        <f t="shared" si="7"/>
        <v>0</v>
      </c>
      <c r="O40" s="6">
        <f t="shared" si="0"/>
        <v>1333.3956000000001</v>
      </c>
      <c r="P40" s="7"/>
    </row>
    <row r="41" spans="1:16" ht="15.75" thickBot="1" x14ac:dyDescent="0.3">
      <c r="A41" s="120"/>
      <c r="B41" s="124">
        <v>8</v>
      </c>
      <c r="C41" s="131" t="s">
        <v>37</v>
      </c>
      <c r="D41" s="46" t="s">
        <v>1</v>
      </c>
      <c r="E41" s="37" t="s">
        <v>66</v>
      </c>
      <c r="F41" s="46"/>
      <c r="G41" s="46"/>
      <c r="H41" s="46"/>
      <c r="I41" s="16"/>
      <c r="J41" s="16"/>
      <c r="K41" s="16">
        <v>0</v>
      </c>
      <c r="L41" s="3"/>
      <c r="M41" s="3">
        <v>96</v>
      </c>
      <c r="N41" s="6"/>
      <c r="O41" s="6">
        <f t="shared" si="0"/>
        <v>96</v>
      </c>
      <c r="P41" s="7"/>
    </row>
    <row r="42" spans="1:16" ht="15.75" thickBot="1" x14ac:dyDescent="0.3">
      <c r="A42" s="120"/>
      <c r="B42" s="125"/>
      <c r="C42" s="132"/>
      <c r="D42" s="46" t="s">
        <v>24</v>
      </c>
      <c r="E42" s="37" t="s">
        <v>66</v>
      </c>
      <c r="F42" s="46"/>
      <c r="G42" s="46"/>
      <c r="H42" s="46"/>
      <c r="I42" s="16"/>
      <c r="J42" s="16"/>
      <c r="K42" s="16">
        <v>0</v>
      </c>
      <c r="L42" s="3"/>
      <c r="M42" s="3">
        <v>11904</v>
      </c>
      <c r="N42" s="6"/>
      <c r="O42" s="6">
        <f t="shared" si="0"/>
        <v>11904</v>
      </c>
      <c r="P42" s="7"/>
    </row>
    <row r="43" spans="1:16" ht="15.75" thickBot="1" x14ac:dyDescent="0.3">
      <c r="A43" s="120"/>
      <c r="B43" s="125"/>
      <c r="C43" s="132"/>
      <c r="D43" s="46" t="s">
        <v>25</v>
      </c>
      <c r="E43" s="37" t="s">
        <v>66</v>
      </c>
      <c r="F43" s="46"/>
      <c r="G43" s="46"/>
      <c r="H43" s="46"/>
      <c r="I43" s="16"/>
      <c r="J43" s="16"/>
      <c r="K43" s="16"/>
      <c r="L43" s="3"/>
      <c r="M43" s="3"/>
      <c r="N43" s="6"/>
      <c r="O43" s="6">
        <f t="shared" si="0"/>
        <v>0</v>
      </c>
      <c r="P43" s="7"/>
    </row>
    <row r="44" spans="1:16" ht="15.75" thickBot="1" x14ac:dyDescent="0.3">
      <c r="A44" s="120"/>
      <c r="B44" s="125"/>
      <c r="C44" s="132"/>
      <c r="D44" s="46" t="s">
        <v>2</v>
      </c>
      <c r="E44" s="37" t="s">
        <v>66</v>
      </c>
      <c r="F44" s="46"/>
      <c r="G44" s="46"/>
      <c r="H44" s="46"/>
      <c r="I44" s="16"/>
      <c r="J44" s="16"/>
      <c r="K44" s="16"/>
      <c r="L44" s="3"/>
      <c r="M44" s="3"/>
      <c r="N44" s="6"/>
      <c r="O44" s="6">
        <f t="shared" si="0"/>
        <v>0</v>
      </c>
      <c r="P44" s="7"/>
    </row>
    <row r="45" spans="1:16" ht="15.75" thickBot="1" x14ac:dyDescent="0.3">
      <c r="A45" s="120"/>
      <c r="B45" s="126"/>
      <c r="C45" s="133"/>
      <c r="D45" s="38" t="s">
        <v>60</v>
      </c>
      <c r="E45" s="38"/>
      <c r="F45" s="38"/>
      <c r="G45" s="38"/>
      <c r="H45" s="38"/>
      <c r="I45" s="41">
        <f>SUM(I41:I44)</f>
        <v>0</v>
      </c>
      <c r="J45" s="41">
        <f t="shared" ref="J45:N45" si="8">SUM(J41:J44)</f>
        <v>0</v>
      </c>
      <c r="K45" s="41">
        <f t="shared" si="8"/>
        <v>0</v>
      </c>
      <c r="L45" s="41">
        <f t="shared" si="8"/>
        <v>0</v>
      </c>
      <c r="M45" s="41">
        <f t="shared" si="8"/>
        <v>12000</v>
      </c>
      <c r="N45" s="41">
        <f t="shared" si="8"/>
        <v>0</v>
      </c>
      <c r="O45" s="6">
        <f t="shared" si="0"/>
        <v>12000</v>
      </c>
      <c r="P45" s="7"/>
    </row>
    <row r="46" spans="1:16" ht="15.75" thickBot="1" x14ac:dyDescent="0.3">
      <c r="A46" s="120"/>
      <c r="B46" s="130">
        <v>9</v>
      </c>
      <c r="C46" s="131" t="s">
        <v>12</v>
      </c>
      <c r="D46" s="46" t="s">
        <v>1</v>
      </c>
      <c r="E46" s="37" t="s">
        <v>66</v>
      </c>
      <c r="F46" s="46"/>
      <c r="G46" s="46"/>
      <c r="H46" s="46"/>
      <c r="I46" s="16">
        <v>20</v>
      </c>
      <c r="J46" s="16"/>
      <c r="K46" s="16"/>
      <c r="L46" s="3">
        <v>0</v>
      </c>
      <c r="M46" s="3"/>
      <c r="N46" s="6">
        <v>50</v>
      </c>
      <c r="O46" s="6">
        <f t="shared" si="0"/>
        <v>70</v>
      </c>
      <c r="P46" s="7"/>
    </row>
    <row r="47" spans="1:16" ht="15.75" thickBot="1" x14ac:dyDescent="0.3">
      <c r="A47" s="120"/>
      <c r="B47" s="122"/>
      <c r="C47" s="132"/>
      <c r="D47" s="46" t="s">
        <v>24</v>
      </c>
      <c r="E47" s="37" t="s">
        <v>66</v>
      </c>
      <c r="F47" s="46"/>
      <c r="G47" s="46"/>
      <c r="H47" s="46"/>
      <c r="I47" s="16">
        <v>0</v>
      </c>
      <c r="J47" s="16"/>
      <c r="K47" s="16"/>
      <c r="L47" s="3"/>
      <c r="M47" s="3"/>
      <c r="N47" s="6">
        <v>0</v>
      </c>
      <c r="O47" s="6">
        <f t="shared" si="0"/>
        <v>0</v>
      </c>
      <c r="P47" s="7"/>
    </row>
    <row r="48" spans="1:16" ht="15.75" thickBot="1" x14ac:dyDescent="0.3">
      <c r="A48" s="120"/>
      <c r="B48" s="122"/>
      <c r="C48" s="132"/>
      <c r="D48" s="46" t="s">
        <v>25</v>
      </c>
      <c r="E48" s="37" t="s">
        <v>66</v>
      </c>
      <c r="F48" s="46"/>
      <c r="G48" s="46"/>
      <c r="H48" s="46"/>
      <c r="I48" s="16">
        <v>0</v>
      </c>
      <c r="J48" s="16"/>
      <c r="K48" s="16"/>
      <c r="L48" s="3"/>
      <c r="M48" s="3"/>
      <c r="N48" s="6">
        <v>0</v>
      </c>
      <c r="O48" s="6">
        <f t="shared" si="0"/>
        <v>0</v>
      </c>
      <c r="P48" s="7"/>
    </row>
    <row r="49" spans="1:17" ht="15.75" thickBot="1" x14ac:dyDescent="0.3">
      <c r="A49" s="120"/>
      <c r="B49" s="122"/>
      <c r="C49" s="132"/>
      <c r="D49" s="46" t="s">
        <v>2</v>
      </c>
      <c r="E49" s="37" t="s">
        <v>66</v>
      </c>
      <c r="F49" s="46"/>
      <c r="G49" s="46"/>
      <c r="H49" s="46"/>
      <c r="I49" s="16">
        <v>0</v>
      </c>
      <c r="J49" s="16"/>
      <c r="K49" s="16"/>
      <c r="L49" s="3"/>
      <c r="M49" s="3"/>
      <c r="N49" s="6">
        <v>0</v>
      </c>
      <c r="O49" s="6">
        <f t="shared" si="0"/>
        <v>0</v>
      </c>
      <c r="P49" s="7"/>
    </row>
    <row r="50" spans="1:17" ht="15.75" thickBot="1" x14ac:dyDescent="0.3">
      <c r="A50" s="120"/>
      <c r="B50" s="123"/>
      <c r="C50" s="133"/>
      <c r="D50" s="38" t="s">
        <v>60</v>
      </c>
      <c r="E50" s="38"/>
      <c r="F50" s="38"/>
      <c r="G50" s="38"/>
      <c r="H50" s="38"/>
      <c r="I50" s="41">
        <f>SUM(I46:I49)</f>
        <v>20</v>
      </c>
      <c r="J50" s="41">
        <f t="shared" ref="J50:N50" si="9">SUM(J46:J49)</f>
        <v>0</v>
      </c>
      <c r="K50" s="41">
        <f t="shared" si="9"/>
        <v>0</v>
      </c>
      <c r="L50" s="41">
        <f t="shared" si="9"/>
        <v>0</v>
      </c>
      <c r="M50" s="41">
        <f t="shared" si="9"/>
        <v>0</v>
      </c>
      <c r="N50" s="41">
        <f t="shared" si="9"/>
        <v>50</v>
      </c>
      <c r="O50" s="6">
        <f t="shared" si="0"/>
        <v>70</v>
      </c>
      <c r="P50" s="7"/>
    </row>
    <row r="51" spans="1:17" ht="15.75" thickBot="1" x14ac:dyDescent="0.3">
      <c r="A51" s="120"/>
      <c r="B51" s="124">
        <v>10</v>
      </c>
      <c r="C51" s="131" t="s">
        <v>36</v>
      </c>
      <c r="D51" s="46" t="s">
        <v>1</v>
      </c>
      <c r="E51" s="37" t="s">
        <v>66</v>
      </c>
      <c r="F51" s="46" t="s">
        <v>68</v>
      </c>
      <c r="G51" s="46">
        <v>244</v>
      </c>
      <c r="H51" s="46">
        <v>226</v>
      </c>
      <c r="I51" s="16">
        <v>695.67129</v>
      </c>
      <c r="J51" s="16">
        <v>414</v>
      </c>
      <c r="K51" s="16">
        <v>0</v>
      </c>
      <c r="L51" s="3">
        <v>0</v>
      </c>
      <c r="M51" s="3">
        <v>3000</v>
      </c>
      <c r="N51" s="6">
        <v>15000</v>
      </c>
      <c r="O51" s="6">
        <f t="shared" si="0"/>
        <v>19109.671289999998</v>
      </c>
      <c r="P51" s="7"/>
      <c r="Q51" s="30"/>
    </row>
    <row r="52" spans="1:17" ht="15.75" thickBot="1" x14ac:dyDescent="0.3">
      <c r="A52" s="120"/>
      <c r="B52" s="125"/>
      <c r="C52" s="132"/>
      <c r="D52" s="46" t="s">
        <v>24</v>
      </c>
      <c r="E52" s="37" t="s">
        <v>66</v>
      </c>
      <c r="F52" s="46">
        <v>1900092620</v>
      </c>
      <c r="G52" s="46">
        <v>244</v>
      </c>
      <c r="H52" s="46">
        <v>226</v>
      </c>
      <c r="I52" s="16">
        <v>11246.685740000001</v>
      </c>
      <c r="J52" s="32">
        <v>11158.53419</v>
      </c>
      <c r="K52" s="16"/>
      <c r="L52" s="3"/>
      <c r="M52" s="3"/>
      <c r="N52" s="6">
        <v>0</v>
      </c>
      <c r="O52" s="6">
        <f t="shared" si="0"/>
        <v>22405.219929999999</v>
      </c>
      <c r="P52" s="7"/>
    </row>
    <row r="53" spans="1:17" ht="15.75" thickBot="1" x14ac:dyDescent="0.3">
      <c r="A53" s="120"/>
      <c r="B53" s="125"/>
      <c r="C53" s="132"/>
      <c r="D53" s="46" t="s">
        <v>25</v>
      </c>
      <c r="E53" s="37" t="s">
        <v>66</v>
      </c>
      <c r="F53" s="46"/>
      <c r="G53" s="46"/>
      <c r="H53" s="46"/>
      <c r="I53" s="16">
        <v>0</v>
      </c>
      <c r="J53" s="16">
        <v>0</v>
      </c>
      <c r="K53" s="16"/>
      <c r="L53" s="3"/>
      <c r="M53" s="3"/>
      <c r="N53" s="6">
        <v>0</v>
      </c>
      <c r="O53" s="6">
        <f t="shared" si="0"/>
        <v>0</v>
      </c>
      <c r="P53" s="7"/>
    </row>
    <row r="54" spans="1:17" ht="15.75" thickBot="1" x14ac:dyDescent="0.3">
      <c r="A54" s="120"/>
      <c r="B54" s="125"/>
      <c r="C54" s="132"/>
      <c r="D54" s="46" t="s">
        <v>2</v>
      </c>
      <c r="E54" s="37" t="s">
        <v>66</v>
      </c>
      <c r="F54" s="46"/>
      <c r="G54" s="46"/>
      <c r="H54" s="46"/>
      <c r="I54" s="16">
        <v>0</v>
      </c>
      <c r="J54" s="16">
        <v>0</v>
      </c>
      <c r="K54" s="16"/>
      <c r="L54" s="3"/>
      <c r="M54" s="3"/>
      <c r="N54" s="6">
        <v>0</v>
      </c>
      <c r="O54" s="6">
        <f t="shared" si="0"/>
        <v>0</v>
      </c>
      <c r="P54" s="7"/>
    </row>
    <row r="55" spans="1:17" ht="15.75" thickBot="1" x14ac:dyDescent="0.3">
      <c r="A55" s="120"/>
      <c r="B55" s="126"/>
      <c r="C55" s="133"/>
      <c r="D55" s="38" t="s">
        <v>60</v>
      </c>
      <c r="E55" s="38"/>
      <c r="F55" s="38"/>
      <c r="G55" s="38"/>
      <c r="H55" s="38"/>
      <c r="I55" s="41">
        <f>SUM(I51:I54)</f>
        <v>11942.357030000001</v>
      </c>
      <c r="J55" s="41">
        <f t="shared" ref="J55:N55" si="10">SUM(J51:J54)</f>
        <v>11572.53419</v>
      </c>
      <c r="K55" s="41">
        <f t="shared" si="10"/>
        <v>0</v>
      </c>
      <c r="L55" s="41">
        <f t="shared" si="10"/>
        <v>0</v>
      </c>
      <c r="M55" s="41">
        <f t="shared" si="10"/>
        <v>3000</v>
      </c>
      <c r="N55" s="41">
        <f t="shared" si="10"/>
        <v>15000</v>
      </c>
      <c r="O55" s="6">
        <f t="shared" si="0"/>
        <v>41514.891220000005</v>
      </c>
      <c r="P55" s="7"/>
    </row>
    <row r="56" spans="1:17" ht="15.75" thickBot="1" x14ac:dyDescent="0.3">
      <c r="A56" s="120"/>
      <c r="B56" s="130">
        <v>11</v>
      </c>
      <c r="C56" s="131" t="s">
        <v>21</v>
      </c>
      <c r="D56" s="46" t="s">
        <v>1</v>
      </c>
      <c r="E56" s="37" t="s">
        <v>66</v>
      </c>
      <c r="F56" s="46"/>
      <c r="G56" s="46"/>
      <c r="H56" s="46"/>
      <c r="I56" s="16"/>
      <c r="J56" s="16"/>
      <c r="K56" s="16"/>
      <c r="L56" s="3"/>
      <c r="M56" s="3"/>
      <c r="N56" s="6">
        <v>4200</v>
      </c>
      <c r="O56" s="6">
        <f t="shared" si="0"/>
        <v>4200</v>
      </c>
      <c r="P56" s="8"/>
    </row>
    <row r="57" spans="1:17" ht="15.75" thickBot="1" x14ac:dyDescent="0.3">
      <c r="A57" s="120"/>
      <c r="B57" s="122"/>
      <c r="C57" s="132"/>
      <c r="D57" s="46" t="s">
        <v>24</v>
      </c>
      <c r="E57" s="37" t="s">
        <v>66</v>
      </c>
      <c r="F57" s="46"/>
      <c r="G57" s="46"/>
      <c r="H57" s="46"/>
      <c r="I57" s="16"/>
      <c r="J57" s="16"/>
      <c r="K57" s="16"/>
      <c r="L57" s="3"/>
      <c r="M57" s="3"/>
      <c r="N57" s="6">
        <v>405800</v>
      </c>
      <c r="O57" s="6">
        <f t="shared" si="0"/>
        <v>405800</v>
      </c>
      <c r="P57" s="7"/>
    </row>
    <row r="58" spans="1:17" ht="15.75" thickBot="1" x14ac:dyDescent="0.3">
      <c r="A58" s="120"/>
      <c r="B58" s="122"/>
      <c r="C58" s="132"/>
      <c r="D58" s="46" t="s">
        <v>25</v>
      </c>
      <c r="E58" s="37" t="s">
        <v>66</v>
      </c>
      <c r="F58" s="46"/>
      <c r="G58" s="46"/>
      <c r="H58" s="46"/>
      <c r="I58" s="16"/>
      <c r="J58" s="16"/>
      <c r="K58" s="16"/>
      <c r="L58" s="3"/>
      <c r="M58" s="3"/>
      <c r="N58" s="6">
        <v>0</v>
      </c>
      <c r="O58" s="6">
        <f t="shared" si="0"/>
        <v>0</v>
      </c>
      <c r="P58" s="7"/>
    </row>
    <row r="59" spans="1:17" ht="15.75" thickBot="1" x14ac:dyDescent="0.3">
      <c r="A59" s="120"/>
      <c r="B59" s="122"/>
      <c r="C59" s="132"/>
      <c r="D59" s="46" t="s">
        <v>2</v>
      </c>
      <c r="E59" s="37" t="s">
        <v>66</v>
      </c>
      <c r="F59" s="46"/>
      <c r="G59" s="46"/>
      <c r="H59" s="46"/>
      <c r="I59" s="16"/>
      <c r="J59" s="16"/>
      <c r="K59" s="16"/>
      <c r="L59" s="3"/>
      <c r="M59" s="3"/>
      <c r="N59" s="6">
        <v>0</v>
      </c>
      <c r="O59" s="6">
        <f t="shared" si="0"/>
        <v>0</v>
      </c>
      <c r="P59" s="7"/>
    </row>
    <row r="60" spans="1:17" ht="15.75" thickBot="1" x14ac:dyDescent="0.3">
      <c r="A60" s="121"/>
      <c r="B60" s="123"/>
      <c r="C60" s="133"/>
      <c r="D60" s="38" t="s">
        <v>60</v>
      </c>
      <c r="E60" s="38"/>
      <c r="F60" s="38"/>
      <c r="G60" s="38"/>
      <c r="H60" s="38"/>
      <c r="I60" s="41">
        <f>SUM(I56:I59)</f>
        <v>0</v>
      </c>
      <c r="J60" s="41">
        <f t="shared" ref="J60:N60" si="11">SUM(J56:J59)</f>
        <v>0</v>
      </c>
      <c r="K60" s="41">
        <f t="shared" si="11"/>
        <v>0</v>
      </c>
      <c r="L60" s="41">
        <f t="shared" si="11"/>
        <v>0</v>
      </c>
      <c r="M60" s="41">
        <f t="shared" si="11"/>
        <v>0</v>
      </c>
      <c r="N60" s="41">
        <f t="shared" si="11"/>
        <v>410000</v>
      </c>
      <c r="O60" s="6">
        <f t="shared" si="0"/>
        <v>410000</v>
      </c>
      <c r="P60" s="7"/>
    </row>
    <row r="61" spans="1:17" ht="15.75" thickBot="1" x14ac:dyDescent="0.3">
      <c r="A61" s="47"/>
      <c r="B61" s="124">
        <v>1</v>
      </c>
      <c r="C61" s="131" t="s">
        <v>29</v>
      </c>
      <c r="D61" s="46" t="s">
        <v>1</v>
      </c>
      <c r="E61" s="37" t="s">
        <v>66</v>
      </c>
      <c r="F61" s="46"/>
      <c r="G61" s="46"/>
      <c r="H61" s="46"/>
      <c r="I61" s="16">
        <v>6090.14</v>
      </c>
      <c r="J61" s="16"/>
      <c r="K61" s="16"/>
      <c r="L61" s="3"/>
      <c r="M61" s="3"/>
      <c r="N61" s="6"/>
      <c r="O61" s="6">
        <f t="shared" si="0"/>
        <v>6090.14</v>
      </c>
      <c r="P61" s="7"/>
    </row>
    <row r="62" spans="1:17" ht="15.75" thickBot="1" x14ac:dyDescent="0.3">
      <c r="A62" s="47"/>
      <c r="B62" s="125"/>
      <c r="C62" s="132"/>
      <c r="D62" s="46" t="s">
        <v>24</v>
      </c>
      <c r="E62" s="37" t="s">
        <v>66</v>
      </c>
      <c r="F62" s="46"/>
      <c r="G62" s="46"/>
      <c r="H62" s="46"/>
      <c r="I62" s="16">
        <v>0</v>
      </c>
      <c r="J62" s="16"/>
      <c r="K62" s="16"/>
      <c r="L62" s="3"/>
      <c r="M62" s="3"/>
      <c r="N62" s="6"/>
      <c r="O62" s="6">
        <f t="shared" si="0"/>
        <v>0</v>
      </c>
      <c r="P62" s="7"/>
    </row>
    <row r="63" spans="1:17" ht="15.75" thickBot="1" x14ac:dyDescent="0.3">
      <c r="A63" s="47"/>
      <c r="B63" s="125"/>
      <c r="C63" s="132"/>
      <c r="D63" s="46" t="s">
        <v>25</v>
      </c>
      <c r="E63" s="37" t="s">
        <v>66</v>
      </c>
      <c r="F63" s="46"/>
      <c r="G63" s="46"/>
      <c r="H63" s="46"/>
      <c r="I63" s="16">
        <v>0</v>
      </c>
      <c r="J63" s="16"/>
      <c r="K63" s="16"/>
      <c r="L63" s="3"/>
      <c r="M63" s="3"/>
      <c r="N63" s="6"/>
      <c r="O63" s="6">
        <f t="shared" si="0"/>
        <v>0</v>
      </c>
      <c r="P63" s="7"/>
    </row>
    <row r="64" spans="1:17" ht="15.75" thickBot="1" x14ac:dyDescent="0.3">
      <c r="A64" s="47"/>
      <c r="B64" s="125"/>
      <c r="C64" s="132"/>
      <c r="D64" s="46" t="s">
        <v>2</v>
      </c>
      <c r="E64" s="37" t="s">
        <v>66</v>
      </c>
      <c r="F64" s="46"/>
      <c r="G64" s="46"/>
      <c r="H64" s="46"/>
      <c r="I64" s="16">
        <v>0</v>
      </c>
      <c r="J64" s="16"/>
      <c r="K64" s="16"/>
      <c r="L64" s="3"/>
      <c r="M64" s="3"/>
      <c r="N64" s="6"/>
      <c r="O64" s="6">
        <f t="shared" si="0"/>
        <v>0</v>
      </c>
      <c r="P64" s="7"/>
    </row>
    <row r="65" spans="1:16" ht="15.75" thickBot="1" x14ac:dyDescent="0.3">
      <c r="A65" s="47"/>
      <c r="B65" s="126"/>
      <c r="C65" s="133"/>
      <c r="D65" s="38" t="s">
        <v>60</v>
      </c>
      <c r="E65" s="38"/>
      <c r="F65" s="38"/>
      <c r="G65" s="38"/>
      <c r="H65" s="38"/>
      <c r="I65" s="41">
        <f>SUM(I61:I64)</f>
        <v>6090.14</v>
      </c>
      <c r="J65" s="41">
        <f t="shared" ref="J65:N65" si="12">SUM(J61:J64)</f>
        <v>0</v>
      </c>
      <c r="K65" s="41">
        <f t="shared" si="12"/>
        <v>0</v>
      </c>
      <c r="L65" s="41">
        <f t="shared" si="12"/>
        <v>0</v>
      </c>
      <c r="M65" s="41">
        <f t="shared" si="12"/>
        <v>0</v>
      </c>
      <c r="N65" s="41">
        <f t="shared" si="12"/>
        <v>0</v>
      </c>
      <c r="O65" s="6">
        <f t="shared" si="0"/>
        <v>6090.14</v>
      </c>
      <c r="P65" s="7"/>
    </row>
    <row r="66" spans="1:16" ht="15.75" thickBot="1" x14ac:dyDescent="0.3">
      <c r="A66" s="47"/>
      <c r="B66" s="124">
        <v>2</v>
      </c>
      <c r="C66" s="131" t="s">
        <v>55</v>
      </c>
      <c r="D66" s="46" t="s">
        <v>1</v>
      </c>
      <c r="E66" s="37" t="s">
        <v>66</v>
      </c>
      <c r="F66" s="46"/>
      <c r="G66" s="46"/>
      <c r="H66" s="46"/>
      <c r="I66" s="16"/>
      <c r="J66" s="16"/>
      <c r="K66" s="16"/>
      <c r="L66" s="3"/>
      <c r="M66" s="3"/>
      <c r="N66" s="6"/>
      <c r="O66" s="6">
        <f t="shared" si="0"/>
        <v>0</v>
      </c>
      <c r="P66" s="7"/>
    </row>
    <row r="67" spans="1:16" ht="15.75" thickBot="1" x14ac:dyDescent="0.3">
      <c r="A67" s="47"/>
      <c r="B67" s="125"/>
      <c r="C67" s="132"/>
      <c r="D67" s="46" t="s">
        <v>24</v>
      </c>
      <c r="E67" s="37" t="s">
        <v>66</v>
      </c>
      <c r="F67" s="46"/>
      <c r="G67" s="46"/>
      <c r="H67" s="46"/>
      <c r="I67" s="16"/>
      <c r="J67" s="16"/>
      <c r="K67" s="16"/>
      <c r="L67" s="3"/>
      <c r="M67" s="3"/>
      <c r="N67" s="6"/>
      <c r="O67" s="6">
        <f t="shared" si="0"/>
        <v>0</v>
      </c>
      <c r="P67" s="7"/>
    </row>
    <row r="68" spans="1:16" ht="15.75" thickBot="1" x14ac:dyDescent="0.3">
      <c r="A68" s="47"/>
      <c r="B68" s="125"/>
      <c r="C68" s="132"/>
      <c r="D68" s="46" t="s">
        <v>25</v>
      </c>
      <c r="E68" s="37" t="s">
        <v>66</v>
      </c>
      <c r="F68" s="46"/>
      <c r="G68" s="46"/>
      <c r="H68" s="46"/>
      <c r="I68" s="16"/>
      <c r="J68" s="16"/>
      <c r="K68" s="16"/>
      <c r="L68" s="3"/>
      <c r="M68" s="3"/>
      <c r="N68" s="6"/>
      <c r="O68" s="6">
        <f t="shared" si="0"/>
        <v>0</v>
      </c>
      <c r="P68" s="7"/>
    </row>
    <row r="69" spans="1:16" ht="15.75" thickBot="1" x14ac:dyDescent="0.3">
      <c r="A69" s="47"/>
      <c r="B69" s="125"/>
      <c r="C69" s="132"/>
      <c r="D69" s="46" t="s">
        <v>2</v>
      </c>
      <c r="E69" s="37" t="s">
        <v>66</v>
      </c>
      <c r="F69" s="46"/>
      <c r="G69" s="46"/>
      <c r="H69" s="46"/>
      <c r="I69" s="16"/>
      <c r="J69" s="16"/>
      <c r="K69" s="16"/>
      <c r="L69" s="3"/>
      <c r="M69" s="3"/>
      <c r="N69" s="6"/>
      <c r="O69" s="6">
        <f t="shared" si="0"/>
        <v>0</v>
      </c>
      <c r="P69" s="7"/>
    </row>
    <row r="70" spans="1:16" ht="15.75" thickBot="1" x14ac:dyDescent="0.3">
      <c r="A70" s="47"/>
      <c r="B70" s="126"/>
      <c r="C70" s="133"/>
      <c r="D70" s="38" t="s">
        <v>60</v>
      </c>
      <c r="E70" s="38"/>
      <c r="F70" s="38"/>
      <c r="G70" s="38"/>
      <c r="H70" s="38"/>
      <c r="I70" s="41">
        <f>SUM(I66:I69)</f>
        <v>0</v>
      </c>
      <c r="J70" s="41">
        <f t="shared" ref="J70:N70" si="13">SUM(J66:J69)</f>
        <v>0</v>
      </c>
      <c r="K70" s="41">
        <f t="shared" si="13"/>
        <v>0</v>
      </c>
      <c r="L70" s="41">
        <f t="shared" si="13"/>
        <v>0</v>
      </c>
      <c r="M70" s="41">
        <f t="shared" si="13"/>
        <v>0</v>
      </c>
      <c r="N70" s="41">
        <f t="shared" si="13"/>
        <v>0</v>
      </c>
      <c r="O70" s="6">
        <f t="shared" si="0"/>
        <v>0</v>
      </c>
      <c r="P70" s="7"/>
    </row>
    <row r="71" spans="1:16" ht="15.75" thickBot="1" x14ac:dyDescent="0.3">
      <c r="A71" s="47"/>
      <c r="B71" s="124">
        <v>3</v>
      </c>
      <c r="C71" s="131" t="s">
        <v>38</v>
      </c>
      <c r="D71" s="46" t="s">
        <v>1</v>
      </c>
      <c r="E71" s="37" t="s">
        <v>66</v>
      </c>
      <c r="F71" s="46"/>
      <c r="G71" s="46"/>
      <c r="H71" s="46"/>
      <c r="I71" s="18"/>
      <c r="J71" s="18"/>
      <c r="K71" s="18"/>
      <c r="L71" s="17"/>
      <c r="M71" s="17"/>
      <c r="N71" s="6"/>
      <c r="O71" s="6">
        <f t="shared" ref="O71:O134" si="14">SUM(I71:N71)</f>
        <v>0</v>
      </c>
      <c r="P71" s="7"/>
    </row>
    <row r="72" spans="1:16" ht="15.75" thickBot="1" x14ac:dyDescent="0.3">
      <c r="A72" s="47"/>
      <c r="B72" s="125"/>
      <c r="C72" s="132"/>
      <c r="D72" s="46" t="s">
        <v>24</v>
      </c>
      <c r="E72" s="37" t="s">
        <v>66</v>
      </c>
      <c r="F72" s="46"/>
      <c r="G72" s="46"/>
      <c r="H72" s="46"/>
      <c r="I72" s="18"/>
      <c r="J72" s="18"/>
      <c r="K72" s="16"/>
      <c r="L72" s="17"/>
      <c r="M72" s="17"/>
      <c r="N72" s="6"/>
      <c r="O72" s="6">
        <f t="shared" si="14"/>
        <v>0</v>
      </c>
      <c r="P72" s="7"/>
    </row>
    <row r="73" spans="1:16" ht="15.75" thickBot="1" x14ac:dyDescent="0.3">
      <c r="A73" s="47"/>
      <c r="B73" s="125"/>
      <c r="C73" s="132"/>
      <c r="D73" s="46" t="s">
        <v>25</v>
      </c>
      <c r="E73" s="37" t="s">
        <v>66</v>
      </c>
      <c r="F73" s="46"/>
      <c r="G73" s="46"/>
      <c r="H73" s="46"/>
      <c r="I73" s="18"/>
      <c r="J73" s="18"/>
      <c r="K73" s="18"/>
      <c r="L73" s="17"/>
      <c r="M73" s="17"/>
      <c r="N73" s="6"/>
      <c r="O73" s="6">
        <f t="shared" si="14"/>
        <v>0</v>
      </c>
      <c r="P73" s="7"/>
    </row>
    <row r="74" spans="1:16" ht="15.75" thickBot="1" x14ac:dyDescent="0.3">
      <c r="A74" s="47"/>
      <c r="B74" s="125"/>
      <c r="C74" s="132"/>
      <c r="D74" s="46" t="s">
        <v>2</v>
      </c>
      <c r="E74" s="37" t="s">
        <v>66</v>
      </c>
      <c r="F74" s="46"/>
      <c r="G74" s="46"/>
      <c r="H74" s="46"/>
      <c r="I74" s="18"/>
      <c r="J74" s="18"/>
      <c r="K74" s="18"/>
      <c r="L74" s="17"/>
      <c r="M74" s="17"/>
      <c r="N74" s="6"/>
      <c r="O74" s="6">
        <f t="shared" si="14"/>
        <v>0</v>
      </c>
      <c r="P74" s="7"/>
    </row>
    <row r="75" spans="1:16" ht="15.75" thickBot="1" x14ac:dyDescent="0.3">
      <c r="A75" s="47"/>
      <c r="B75" s="126"/>
      <c r="C75" s="133"/>
      <c r="D75" s="38" t="s">
        <v>60</v>
      </c>
      <c r="E75" s="38"/>
      <c r="F75" s="38"/>
      <c r="G75" s="38"/>
      <c r="H75" s="38"/>
      <c r="I75" s="42">
        <f>SUM(I71:I74)</f>
        <v>0</v>
      </c>
      <c r="J75" s="42">
        <f t="shared" ref="J75:N75" si="15">SUM(J71:J74)</f>
        <v>0</v>
      </c>
      <c r="K75" s="42">
        <f t="shared" si="15"/>
        <v>0</v>
      </c>
      <c r="L75" s="42">
        <f t="shared" si="15"/>
        <v>0</v>
      </c>
      <c r="M75" s="42">
        <f t="shared" si="15"/>
        <v>0</v>
      </c>
      <c r="N75" s="42">
        <f t="shared" si="15"/>
        <v>0</v>
      </c>
      <c r="O75" s="6">
        <f t="shared" si="14"/>
        <v>0</v>
      </c>
      <c r="P75" s="7"/>
    </row>
    <row r="76" spans="1:16" ht="15.75" thickBot="1" x14ac:dyDescent="0.3">
      <c r="A76" s="120" t="s">
        <v>62</v>
      </c>
      <c r="B76" s="124">
        <v>4</v>
      </c>
      <c r="C76" s="131" t="s">
        <v>18</v>
      </c>
      <c r="D76" s="46" t="s">
        <v>1</v>
      </c>
      <c r="E76" s="37" t="s">
        <v>66</v>
      </c>
      <c r="F76" s="46"/>
      <c r="G76" s="46"/>
      <c r="H76" s="46"/>
      <c r="I76" s="18"/>
      <c r="J76" s="18"/>
      <c r="K76" s="18">
        <v>200</v>
      </c>
      <c r="L76" s="17">
        <v>200</v>
      </c>
      <c r="M76" s="17"/>
      <c r="N76" s="6"/>
      <c r="O76" s="6">
        <f t="shared" si="14"/>
        <v>400</v>
      </c>
      <c r="P76" s="7"/>
    </row>
    <row r="77" spans="1:16" ht="15.75" thickBot="1" x14ac:dyDescent="0.3">
      <c r="A77" s="120"/>
      <c r="B77" s="125"/>
      <c r="C77" s="132"/>
      <c r="D77" s="46" t="s">
        <v>24</v>
      </c>
      <c r="E77" s="37" t="s">
        <v>66</v>
      </c>
      <c r="F77" s="46"/>
      <c r="G77" s="46"/>
      <c r="H77" s="46"/>
      <c r="I77" s="18"/>
      <c r="J77" s="18"/>
      <c r="K77" s="16">
        <v>0</v>
      </c>
      <c r="L77" s="17"/>
      <c r="M77" s="17"/>
      <c r="N77" s="6"/>
      <c r="O77" s="6">
        <f t="shared" si="14"/>
        <v>0</v>
      </c>
      <c r="P77" s="7"/>
    </row>
    <row r="78" spans="1:16" ht="15.75" thickBot="1" x14ac:dyDescent="0.3">
      <c r="A78" s="120"/>
      <c r="B78" s="125"/>
      <c r="C78" s="132"/>
      <c r="D78" s="46" t="s">
        <v>25</v>
      </c>
      <c r="E78" s="37" t="s">
        <v>66</v>
      </c>
      <c r="F78" s="46"/>
      <c r="G78" s="46"/>
      <c r="H78" s="46"/>
      <c r="I78" s="18"/>
      <c r="J78" s="18"/>
      <c r="K78" s="18"/>
      <c r="L78" s="17"/>
      <c r="M78" s="17"/>
      <c r="N78" s="6"/>
      <c r="O78" s="6">
        <f t="shared" si="14"/>
        <v>0</v>
      </c>
      <c r="P78" s="7"/>
    </row>
    <row r="79" spans="1:16" ht="15.75" thickBot="1" x14ac:dyDescent="0.3">
      <c r="A79" s="120"/>
      <c r="B79" s="125"/>
      <c r="C79" s="132"/>
      <c r="D79" s="46" t="s">
        <v>2</v>
      </c>
      <c r="E79" s="37" t="s">
        <v>66</v>
      </c>
      <c r="F79" s="46"/>
      <c r="G79" s="46"/>
      <c r="H79" s="46"/>
      <c r="I79" s="18"/>
      <c r="J79" s="18"/>
      <c r="K79" s="18"/>
      <c r="L79" s="17"/>
      <c r="M79" s="17"/>
      <c r="N79" s="6"/>
      <c r="O79" s="6">
        <f t="shared" si="14"/>
        <v>0</v>
      </c>
      <c r="P79" s="7"/>
    </row>
    <row r="80" spans="1:16" ht="15.75" thickBot="1" x14ac:dyDescent="0.3">
      <c r="A80" s="120"/>
      <c r="B80" s="126"/>
      <c r="C80" s="133"/>
      <c r="D80" s="38" t="s">
        <v>60</v>
      </c>
      <c r="E80" s="38"/>
      <c r="F80" s="38"/>
      <c r="G80" s="38"/>
      <c r="H80" s="38"/>
      <c r="I80" s="42">
        <f>SUM(I76:I79)</f>
        <v>0</v>
      </c>
      <c r="J80" s="42">
        <f t="shared" ref="J80:N80" si="16">SUM(J76:J79)</f>
        <v>0</v>
      </c>
      <c r="K80" s="42">
        <f t="shared" si="16"/>
        <v>200</v>
      </c>
      <c r="L80" s="42">
        <f t="shared" si="16"/>
        <v>200</v>
      </c>
      <c r="M80" s="42">
        <f t="shared" si="16"/>
        <v>0</v>
      </c>
      <c r="N80" s="42">
        <f t="shared" si="16"/>
        <v>0</v>
      </c>
      <c r="O80" s="6">
        <f t="shared" si="14"/>
        <v>400</v>
      </c>
      <c r="P80" s="7"/>
    </row>
    <row r="81" spans="1:17" ht="15.75" thickBot="1" x14ac:dyDescent="0.3">
      <c r="A81" s="120"/>
      <c r="B81" s="124">
        <v>5</v>
      </c>
      <c r="C81" s="131" t="s">
        <v>30</v>
      </c>
      <c r="D81" s="46" t="s">
        <v>1</v>
      </c>
      <c r="E81" s="37" t="s">
        <v>66</v>
      </c>
      <c r="F81" s="46">
        <v>1900011610</v>
      </c>
      <c r="G81" s="46">
        <v>243</v>
      </c>
      <c r="H81" s="46">
        <v>226</v>
      </c>
      <c r="I81" s="18">
        <v>600</v>
      </c>
      <c r="J81" s="18">
        <v>600</v>
      </c>
      <c r="K81" s="16"/>
      <c r="L81" s="3"/>
      <c r="M81" s="3"/>
      <c r="N81" s="6"/>
      <c r="O81" s="6">
        <f t="shared" si="14"/>
        <v>1200</v>
      </c>
      <c r="P81" s="8"/>
    </row>
    <row r="82" spans="1:17" ht="15.75" thickBot="1" x14ac:dyDescent="0.3">
      <c r="A82" s="120"/>
      <c r="B82" s="125"/>
      <c r="C82" s="132"/>
      <c r="D82" s="46" t="s">
        <v>24</v>
      </c>
      <c r="E82" s="37" t="s">
        <v>66</v>
      </c>
      <c r="F82" s="46"/>
      <c r="G82" s="46"/>
      <c r="H82" s="46"/>
      <c r="I82" s="18">
        <v>0</v>
      </c>
      <c r="J82" s="16">
        <v>0</v>
      </c>
      <c r="K82" s="16"/>
      <c r="L82" s="3"/>
      <c r="M82" s="3"/>
      <c r="N82" s="6"/>
      <c r="O82" s="6">
        <f t="shared" si="14"/>
        <v>0</v>
      </c>
      <c r="P82" s="7"/>
    </row>
    <row r="83" spans="1:17" ht="15.75" thickBot="1" x14ac:dyDescent="0.3">
      <c r="A83" s="120"/>
      <c r="B83" s="125"/>
      <c r="C83" s="132"/>
      <c r="D83" s="46" t="s">
        <v>25</v>
      </c>
      <c r="E83" s="37" t="s">
        <v>66</v>
      </c>
      <c r="F83" s="46"/>
      <c r="G83" s="46"/>
      <c r="H83" s="46"/>
      <c r="I83" s="18">
        <v>0</v>
      </c>
      <c r="J83" s="16">
        <v>0</v>
      </c>
      <c r="K83" s="16"/>
      <c r="L83" s="3"/>
      <c r="M83" s="3"/>
      <c r="N83" s="6"/>
      <c r="O83" s="6">
        <f t="shared" si="14"/>
        <v>0</v>
      </c>
      <c r="P83" s="7"/>
    </row>
    <row r="84" spans="1:17" ht="15.75" thickBot="1" x14ac:dyDescent="0.3">
      <c r="A84" s="120"/>
      <c r="B84" s="125"/>
      <c r="C84" s="132"/>
      <c r="D84" s="46" t="s">
        <v>2</v>
      </c>
      <c r="E84" s="37" t="s">
        <v>66</v>
      </c>
      <c r="F84" s="46"/>
      <c r="G84" s="46"/>
      <c r="H84" s="46"/>
      <c r="I84" s="18">
        <v>0</v>
      </c>
      <c r="J84" s="16">
        <v>0</v>
      </c>
      <c r="K84" s="16"/>
      <c r="L84" s="3"/>
      <c r="M84" s="3"/>
      <c r="N84" s="6"/>
      <c r="O84" s="6">
        <f t="shared" si="14"/>
        <v>0</v>
      </c>
      <c r="P84" s="7"/>
    </row>
    <row r="85" spans="1:17" ht="15.75" thickBot="1" x14ac:dyDescent="0.3">
      <c r="A85" s="120"/>
      <c r="B85" s="126"/>
      <c r="C85" s="133"/>
      <c r="D85" s="38" t="s">
        <v>60</v>
      </c>
      <c r="E85" s="38"/>
      <c r="F85" s="38"/>
      <c r="G85" s="38"/>
      <c r="H85" s="38"/>
      <c r="I85" s="42">
        <f>SUM(I81:I84)</f>
        <v>600</v>
      </c>
      <c r="J85" s="42">
        <f t="shared" ref="J85:N85" si="17">SUM(J81:J84)</f>
        <v>600</v>
      </c>
      <c r="K85" s="42">
        <f t="shared" si="17"/>
        <v>0</v>
      </c>
      <c r="L85" s="42">
        <f t="shared" si="17"/>
        <v>0</v>
      </c>
      <c r="M85" s="42">
        <f t="shared" si="17"/>
        <v>0</v>
      </c>
      <c r="N85" s="42">
        <f t="shared" si="17"/>
        <v>0</v>
      </c>
      <c r="O85" s="6">
        <f t="shared" si="14"/>
        <v>1200</v>
      </c>
      <c r="P85" s="7"/>
    </row>
    <row r="86" spans="1:17" ht="15.75" thickBot="1" x14ac:dyDescent="0.3">
      <c r="A86" s="120"/>
      <c r="B86" s="124">
        <v>6</v>
      </c>
      <c r="C86" s="131" t="s">
        <v>43</v>
      </c>
      <c r="D86" s="46" t="s">
        <v>1</v>
      </c>
      <c r="E86" s="37" t="s">
        <v>66</v>
      </c>
      <c r="F86" s="46"/>
      <c r="G86" s="46"/>
      <c r="H86" s="46"/>
      <c r="I86" s="18">
        <v>336.8</v>
      </c>
      <c r="J86" s="16"/>
      <c r="K86" s="16"/>
      <c r="L86" s="3"/>
      <c r="M86" s="3"/>
      <c r="N86" s="6"/>
      <c r="O86" s="6">
        <f t="shared" si="14"/>
        <v>336.8</v>
      </c>
      <c r="P86" s="8"/>
    </row>
    <row r="87" spans="1:17" ht="15.75" thickBot="1" x14ac:dyDescent="0.3">
      <c r="A87" s="120"/>
      <c r="B87" s="125"/>
      <c r="C87" s="132"/>
      <c r="D87" s="46" t="s">
        <v>24</v>
      </c>
      <c r="E87" s="37" t="s">
        <v>66</v>
      </c>
      <c r="F87" s="46"/>
      <c r="G87" s="46"/>
      <c r="H87" s="46"/>
      <c r="I87" s="18">
        <v>0</v>
      </c>
      <c r="J87" s="16"/>
      <c r="K87" s="16"/>
      <c r="L87" s="3"/>
      <c r="M87" s="3"/>
      <c r="N87" s="6"/>
      <c r="O87" s="6">
        <f t="shared" si="14"/>
        <v>0</v>
      </c>
      <c r="P87" s="7"/>
    </row>
    <row r="88" spans="1:17" ht="15.75" thickBot="1" x14ac:dyDescent="0.3">
      <c r="A88" s="120"/>
      <c r="B88" s="125"/>
      <c r="C88" s="132"/>
      <c r="D88" s="46" t="s">
        <v>25</v>
      </c>
      <c r="E88" s="37" t="s">
        <v>66</v>
      </c>
      <c r="F88" s="46"/>
      <c r="G88" s="46"/>
      <c r="H88" s="46"/>
      <c r="I88" s="18">
        <v>0</v>
      </c>
      <c r="J88" s="16"/>
      <c r="K88" s="16"/>
      <c r="L88" s="3"/>
      <c r="M88" s="3"/>
      <c r="N88" s="6"/>
      <c r="O88" s="6">
        <f t="shared" si="14"/>
        <v>0</v>
      </c>
      <c r="P88" s="7"/>
    </row>
    <row r="89" spans="1:17" ht="15.75" thickBot="1" x14ac:dyDescent="0.3">
      <c r="A89" s="120"/>
      <c r="B89" s="125"/>
      <c r="C89" s="132"/>
      <c r="D89" s="46" t="s">
        <v>2</v>
      </c>
      <c r="E89" s="37" t="s">
        <v>66</v>
      </c>
      <c r="F89" s="46"/>
      <c r="G89" s="46"/>
      <c r="H89" s="46"/>
      <c r="I89" s="18">
        <v>0</v>
      </c>
      <c r="J89" s="16"/>
      <c r="K89" s="16"/>
      <c r="L89" s="3"/>
      <c r="M89" s="3"/>
      <c r="N89" s="6"/>
      <c r="O89" s="6">
        <f t="shared" si="14"/>
        <v>0</v>
      </c>
      <c r="P89" s="7"/>
    </row>
    <row r="90" spans="1:17" ht="15.75" thickBot="1" x14ac:dyDescent="0.3">
      <c r="A90" s="120"/>
      <c r="B90" s="126"/>
      <c r="C90" s="133"/>
      <c r="D90" s="38" t="s">
        <v>60</v>
      </c>
      <c r="E90" s="38"/>
      <c r="F90" s="38"/>
      <c r="G90" s="38"/>
      <c r="H90" s="38"/>
      <c r="I90" s="42">
        <f>SUM(I86:I89)</f>
        <v>336.8</v>
      </c>
      <c r="J90" s="42">
        <f t="shared" ref="J90:N90" si="18">SUM(J86:J89)</f>
        <v>0</v>
      </c>
      <c r="K90" s="42">
        <f t="shared" si="18"/>
        <v>0</v>
      </c>
      <c r="L90" s="42">
        <f t="shared" si="18"/>
        <v>0</v>
      </c>
      <c r="M90" s="42">
        <f t="shared" si="18"/>
        <v>0</v>
      </c>
      <c r="N90" s="42">
        <f t="shared" si="18"/>
        <v>0</v>
      </c>
      <c r="O90" s="6">
        <f t="shared" si="14"/>
        <v>336.8</v>
      </c>
      <c r="P90" s="7"/>
    </row>
    <row r="91" spans="1:17" ht="15.75" thickBot="1" x14ac:dyDescent="0.3">
      <c r="A91" s="120"/>
      <c r="B91" s="124">
        <v>7</v>
      </c>
      <c r="C91" s="131" t="s">
        <v>52</v>
      </c>
      <c r="D91" s="46" t="s">
        <v>1</v>
      </c>
      <c r="E91" s="37" t="s">
        <v>66</v>
      </c>
      <c r="F91" s="46"/>
      <c r="G91" s="46"/>
      <c r="H91" s="46"/>
      <c r="I91" s="18"/>
      <c r="J91" s="16"/>
      <c r="K91" s="16">
        <v>0</v>
      </c>
      <c r="L91" s="3">
        <v>0</v>
      </c>
      <c r="M91" s="3"/>
      <c r="N91" s="6"/>
      <c r="O91" s="6">
        <f t="shared" si="14"/>
        <v>0</v>
      </c>
      <c r="P91" s="3"/>
    </row>
    <row r="92" spans="1:17" ht="15.75" thickBot="1" x14ac:dyDescent="0.3">
      <c r="A92" s="120"/>
      <c r="B92" s="125"/>
      <c r="C92" s="132"/>
      <c r="D92" s="46" t="s">
        <v>24</v>
      </c>
      <c r="E92" s="37" t="s">
        <v>66</v>
      </c>
      <c r="F92" s="46"/>
      <c r="G92" s="46"/>
      <c r="H92" s="46"/>
      <c r="I92" s="18"/>
      <c r="J92" s="16"/>
      <c r="K92" s="16">
        <v>0</v>
      </c>
      <c r="L92" s="3">
        <v>0</v>
      </c>
      <c r="M92" s="3"/>
      <c r="N92" s="6"/>
      <c r="O92" s="6">
        <f t="shared" si="14"/>
        <v>0</v>
      </c>
      <c r="P92" s="9"/>
      <c r="Q92" s="22"/>
    </row>
    <row r="93" spans="1:17" ht="15.75" thickBot="1" x14ac:dyDescent="0.3">
      <c r="A93" s="120"/>
      <c r="B93" s="125"/>
      <c r="C93" s="132"/>
      <c r="D93" s="46" t="s">
        <v>25</v>
      </c>
      <c r="E93" s="37" t="s">
        <v>66</v>
      </c>
      <c r="F93" s="46"/>
      <c r="G93" s="46"/>
      <c r="H93" s="46"/>
      <c r="I93" s="18"/>
      <c r="J93" s="16"/>
      <c r="K93" s="16">
        <v>0</v>
      </c>
      <c r="L93" s="3">
        <v>0</v>
      </c>
      <c r="M93" s="3"/>
      <c r="N93" s="6"/>
      <c r="O93" s="6">
        <f t="shared" si="14"/>
        <v>0</v>
      </c>
      <c r="P93" s="9"/>
    </row>
    <row r="94" spans="1:17" ht="15.75" thickBot="1" x14ac:dyDescent="0.3">
      <c r="A94" s="120"/>
      <c r="B94" s="125"/>
      <c r="C94" s="132"/>
      <c r="D94" s="46" t="s">
        <v>2</v>
      </c>
      <c r="E94" s="37" t="s">
        <v>66</v>
      </c>
      <c r="F94" s="46"/>
      <c r="G94" s="46"/>
      <c r="H94" s="46"/>
      <c r="I94" s="18"/>
      <c r="J94" s="16"/>
      <c r="K94" s="16"/>
      <c r="L94" s="3"/>
      <c r="M94" s="3"/>
      <c r="N94" s="6"/>
      <c r="O94" s="6">
        <f t="shared" si="14"/>
        <v>0</v>
      </c>
      <c r="P94" s="9"/>
    </row>
    <row r="95" spans="1:17" ht="15.75" thickBot="1" x14ac:dyDescent="0.3">
      <c r="A95" s="120"/>
      <c r="B95" s="126"/>
      <c r="C95" s="133"/>
      <c r="D95" s="38" t="s">
        <v>60</v>
      </c>
      <c r="E95" s="38"/>
      <c r="F95" s="38"/>
      <c r="G95" s="38"/>
      <c r="H95" s="38"/>
      <c r="I95" s="42">
        <f>SUM(I91:I94)</f>
        <v>0</v>
      </c>
      <c r="J95" s="42">
        <f t="shared" ref="J95:N95" si="19">SUM(J91:J94)</f>
        <v>0</v>
      </c>
      <c r="K95" s="42">
        <f t="shared" si="19"/>
        <v>0</v>
      </c>
      <c r="L95" s="42">
        <f t="shared" si="19"/>
        <v>0</v>
      </c>
      <c r="M95" s="42">
        <f t="shared" si="19"/>
        <v>0</v>
      </c>
      <c r="N95" s="42">
        <f t="shared" si="19"/>
        <v>0</v>
      </c>
      <c r="O95" s="6">
        <f t="shared" si="14"/>
        <v>0</v>
      </c>
      <c r="P95" s="7"/>
    </row>
    <row r="96" spans="1:17" ht="15.75" thickBot="1" x14ac:dyDescent="0.3">
      <c r="A96" s="120"/>
      <c r="B96" s="124">
        <v>8</v>
      </c>
      <c r="C96" s="127" t="s">
        <v>53</v>
      </c>
      <c r="D96" s="46" t="s">
        <v>1</v>
      </c>
      <c r="E96" s="37" t="s">
        <v>66</v>
      </c>
      <c r="F96" s="46"/>
      <c r="G96" s="46"/>
      <c r="H96" s="46"/>
      <c r="I96" s="18"/>
      <c r="J96" s="16"/>
      <c r="K96" s="16"/>
      <c r="L96" s="3">
        <v>0</v>
      </c>
      <c r="M96" s="3"/>
      <c r="N96" s="6">
        <v>3200</v>
      </c>
      <c r="O96" s="6">
        <f t="shared" si="14"/>
        <v>3200</v>
      </c>
      <c r="P96" s="7" t="s">
        <v>54</v>
      </c>
    </row>
    <row r="97" spans="1:16" ht="15.75" thickBot="1" x14ac:dyDescent="0.3">
      <c r="A97" s="120"/>
      <c r="B97" s="125"/>
      <c r="C97" s="128"/>
      <c r="D97" s="46" t="s">
        <v>24</v>
      </c>
      <c r="E97" s="37" t="s">
        <v>66</v>
      </c>
      <c r="F97" s="46"/>
      <c r="G97" s="46"/>
      <c r="H97" s="46"/>
      <c r="I97" s="18"/>
      <c r="J97" s="16"/>
      <c r="K97" s="16"/>
      <c r="L97" s="3">
        <v>0</v>
      </c>
      <c r="M97" s="3"/>
      <c r="N97" s="6">
        <v>396800</v>
      </c>
      <c r="O97" s="6">
        <f t="shared" si="14"/>
        <v>396800</v>
      </c>
      <c r="P97" s="7"/>
    </row>
    <row r="98" spans="1:16" ht="15.75" thickBot="1" x14ac:dyDescent="0.3">
      <c r="A98" s="120"/>
      <c r="B98" s="125"/>
      <c r="C98" s="128"/>
      <c r="D98" s="46" t="s">
        <v>25</v>
      </c>
      <c r="E98" s="37" t="s">
        <v>66</v>
      </c>
      <c r="F98" s="46"/>
      <c r="G98" s="46"/>
      <c r="H98" s="46"/>
      <c r="I98" s="18"/>
      <c r="J98" s="16"/>
      <c r="K98" s="16"/>
      <c r="L98" s="3">
        <v>0</v>
      </c>
      <c r="M98" s="3"/>
      <c r="N98" s="6">
        <v>0</v>
      </c>
      <c r="O98" s="6">
        <f t="shared" si="14"/>
        <v>0</v>
      </c>
      <c r="P98" s="7"/>
    </row>
    <row r="99" spans="1:16" ht="15.75" thickBot="1" x14ac:dyDescent="0.3">
      <c r="A99" s="120"/>
      <c r="B99" s="125"/>
      <c r="C99" s="128"/>
      <c r="D99" s="46" t="s">
        <v>2</v>
      </c>
      <c r="E99" s="37" t="s">
        <v>66</v>
      </c>
      <c r="F99" s="46"/>
      <c r="G99" s="46"/>
      <c r="H99" s="46"/>
      <c r="I99" s="18"/>
      <c r="J99" s="16"/>
      <c r="K99" s="16"/>
      <c r="L99" s="3"/>
      <c r="M99" s="3"/>
      <c r="N99" s="6">
        <v>0</v>
      </c>
      <c r="O99" s="6">
        <f t="shared" si="14"/>
        <v>0</v>
      </c>
      <c r="P99" s="7"/>
    </row>
    <row r="100" spans="1:16" ht="15.75" thickBot="1" x14ac:dyDescent="0.3">
      <c r="A100" s="120"/>
      <c r="B100" s="126"/>
      <c r="C100" s="129"/>
      <c r="D100" s="38" t="s">
        <v>60</v>
      </c>
      <c r="E100" s="38"/>
      <c r="F100" s="38"/>
      <c r="G100" s="38"/>
      <c r="H100" s="38"/>
      <c r="I100" s="42">
        <f>SUM(I96:I99)</f>
        <v>0</v>
      </c>
      <c r="J100" s="42">
        <f t="shared" ref="J100:N100" si="20">SUM(J96:J99)</f>
        <v>0</v>
      </c>
      <c r="K100" s="42">
        <f t="shared" si="20"/>
        <v>0</v>
      </c>
      <c r="L100" s="42">
        <f t="shared" si="20"/>
        <v>0</v>
      </c>
      <c r="M100" s="42">
        <f t="shared" si="20"/>
        <v>0</v>
      </c>
      <c r="N100" s="42">
        <f t="shared" si="20"/>
        <v>400000</v>
      </c>
      <c r="O100" s="6">
        <f t="shared" si="14"/>
        <v>400000</v>
      </c>
      <c r="P100" s="7"/>
    </row>
    <row r="101" spans="1:16" ht="15.75" thickBot="1" x14ac:dyDescent="0.3">
      <c r="A101" s="120"/>
      <c r="B101" s="124">
        <v>9</v>
      </c>
      <c r="C101" s="131" t="s">
        <v>31</v>
      </c>
      <c r="D101" s="46" t="s">
        <v>1</v>
      </c>
      <c r="E101" s="37" t="s">
        <v>66</v>
      </c>
      <c r="F101" s="46"/>
      <c r="G101" s="46"/>
      <c r="H101" s="46"/>
      <c r="I101" s="18">
        <v>2189.76595</v>
      </c>
      <c r="J101" s="16"/>
      <c r="K101" s="16"/>
      <c r="L101" s="3"/>
      <c r="M101" s="3"/>
      <c r="N101" s="6">
        <v>0</v>
      </c>
      <c r="O101" s="6">
        <f t="shared" si="14"/>
        <v>2189.76595</v>
      </c>
      <c r="P101" s="8"/>
    </row>
    <row r="102" spans="1:16" ht="15.75" thickBot="1" x14ac:dyDescent="0.3">
      <c r="A102" s="120"/>
      <c r="B102" s="125"/>
      <c r="C102" s="132"/>
      <c r="D102" s="46" t="s">
        <v>24</v>
      </c>
      <c r="E102" s="37" t="s">
        <v>66</v>
      </c>
      <c r="F102" s="46"/>
      <c r="G102" s="46"/>
      <c r="H102" s="46"/>
      <c r="I102" s="16">
        <v>0</v>
      </c>
      <c r="J102" s="16"/>
      <c r="K102" s="16"/>
      <c r="L102" s="3"/>
      <c r="M102" s="3"/>
      <c r="N102" s="6">
        <v>0</v>
      </c>
      <c r="O102" s="6">
        <f t="shared" si="14"/>
        <v>0</v>
      </c>
      <c r="P102" s="7"/>
    </row>
    <row r="103" spans="1:16" ht="15.75" thickBot="1" x14ac:dyDescent="0.3">
      <c r="A103" s="120"/>
      <c r="B103" s="125"/>
      <c r="C103" s="132"/>
      <c r="D103" s="46" t="s">
        <v>25</v>
      </c>
      <c r="E103" s="37" t="s">
        <v>66</v>
      </c>
      <c r="F103" s="46"/>
      <c r="G103" s="46"/>
      <c r="H103" s="46"/>
      <c r="I103" s="16">
        <v>0</v>
      </c>
      <c r="J103" s="16"/>
      <c r="K103" s="16"/>
      <c r="L103" s="3"/>
      <c r="M103" s="3"/>
      <c r="N103" s="6">
        <v>0</v>
      </c>
      <c r="O103" s="6">
        <f t="shared" si="14"/>
        <v>0</v>
      </c>
      <c r="P103" s="7"/>
    </row>
    <row r="104" spans="1:16" ht="15.75" thickBot="1" x14ac:dyDescent="0.3">
      <c r="A104" s="120"/>
      <c r="B104" s="125"/>
      <c r="C104" s="132"/>
      <c r="D104" s="46" t="s">
        <v>2</v>
      </c>
      <c r="E104" s="37" t="s">
        <v>66</v>
      </c>
      <c r="F104" s="46"/>
      <c r="G104" s="46"/>
      <c r="H104" s="46"/>
      <c r="I104" s="16">
        <v>0</v>
      </c>
      <c r="J104" s="16"/>
      <c r="K104" s="16"/>
      <c r="L104" s="3"/>
      <c r="M104" s="3"/>
      <c r="N104" s="6">
        <v>0</v>
      </c>
      <c r="O104" s="6">
        <f t="shared" si="14"/>
        <v>0</v>
      </c>
      <c r="P104" s="7"/>
    </row>
    <row r="105" spans="1:16" ht="15.75" thickBot="1" x14ac:dyDescent="0.3">
      <c r="A105" s="120"/>
      <c r="B105" s="126"/>
      <c r="C105" s="133"/>
      <c r="D105" s="38" t="s">
        <v>60</v>
      </c>
      <c r="E105" s="38"/>
      <c r="F105" s="38"/>
      <c r="G105" s="38"/>
      <c r="H105" s="38"/>
      <c r="I105" s="41">
        <f>SUM(I101:I104)</f>
        <v>2189.76595</v>
      </c>
      <c r="J105" s="41">
        <f t="shared" ref="J105:M105" si="21">SUM(J101:J104)</f>
        <v>0</v>
      </c>
      <c r="K105" s="41">
        <f t="shared" si="21"/>
        <v>0</v>
      </c>
      <c r="L105" s="41">
        <f t="shared" si="21"/>
        <v>0</v>
      </c>
      <c r="M105" s="41">
        <f t="shared" si="21"/>
        <v>0</v>
      </c>
      <c r="N105" s="6">
        <v>0</v>
      </c>
      <c r="O105" s="6">
        <f t="shared" si="14"/>
        <v>2189.76595</v>
      </c>
      <c r="P105" s="7"/>
    </row>
    <row r="106" spans="1:16" ht="15.75" thickBot="1" x14ac:dyDescent="0.3">
      <c r="A106" s="120"/>
      <c r="B106" s="124">
        <v>10</v>
      </c>
      <c r="C106" s="131" t="s">
        <v>5</v>
      </c>
      <c r="D106" s="46" t="s">
        <v>1</v>
      </c>
      <c r="E106" s="37" t="s">
        <v>66</v>
      </c>
      <c r="F106" s="46"/>
      <c r="G106" s="46"/>
      <c r="H106" s="46"/>
      <c r="I106" s="16"/>
      <c r="J106" s="16"/>
      <c r="K106" s="16">
        <v>0</v>
      </c>
      <c r="L106" s="3"/>
      <c r="M106" s="3">
        <v>680</v>
      </c>
      <c r="N106" s="6">
        <v>0</v>
      </c>
      <c r="O106" s="6">
        <f t="shared" si="14"/>
        <v>680</v>
      </c>
      <c r="P106" s="8"/>
    </row>
    <row r="107" spans="1:16" ht="15.75" thickBot="1" x14ac:dyDescent="0.3">
      <c r="A107" s="120"/>
      <c r="B107" s="125"/>
      <c r="C107" s="132"/>
      <c r="D107" s="46" t="s">
        <v>24</v>
      </c>
      <c r="E107" s="37" t="s">
        <v>66</v>
      </c>
      <c r="F107" s="46"/>
      <c r="G107" s="46"/>
      <c r="H107" s="46"/>
      <c r="I107" s="16"/>
      <c r="J107" s="16"/>
      <c r="K107" s="16">
        <v>0</v>
      </c>
      <c r="L107" s="3"/>
      <c r="M107" s="3">
        <v>84320</v>
      </c>
      <c r="N107" s="6">
        <v>0</v>
      </c>
      <c r="O107" s="6">
        <f t="shared" si="14"/>
        <v>84320</v>
      </c>
      <c r="P107" s="7"/>
    </row>
    <row r="108" spans="1:16" ht="15.75" thickBot="1" x14ac:dyDescent="0.3">
      <c r="A108" s="120"/>
      <c r="B108" s="125"/>
      <c r="C108" s="132"/>
      <c r="D108" s="46" t="s">
        <v>25</v>
      </c>
      <c r="E108" s="37" t="s">
        <v>66</v>
      </c>
      <c r="F108" s="46"/>
      <c r="G108" s="46"/>
      <c r="H108" s="46"/>
      <c r="I108" s="16"/>
      <c r="J108" s="16"/>
      <c r="K108" s="16"/>
      <c r="L108" s="3"/>
      <c r="M108" s="3"/>
      <c r="N108" s="6">
        <v>0</v>
      </c>
      <c r="O108" s="6">
        <f t="shared" si="14"/>
        <v>0</v>
      </c>
      <c r="P108" s="7"/>
    </row>
    <row r="109" spans="1:16" ht="15.75" thickBot="1" x14ac:dyDescent="0.3">
      <c r="A109" s="120"/>
      <c r="B109" s="125"/>
      <c r="C109" s="132"/>
      <c r="D109" s="46" t="s">
        <v>2</v>
      </c>
      <c r="E109" s="37" t="s">
        <v>66</v>
      </c>
      <c r="F109" s="46"/>
      <c r="G109" s="46"/>
      <c r="H109" s="46"/>
      <c r="I109" s="16"/>
      <c r="J109" s="16"/>
      <c r="K109" s="16"/>
      <c r="L109" s="3"/>
      <c r="M109" s="3"/>
      <c r="N109" s="6">
        <v>0</v>
      </c>
      <c r="O109" s="6">
        <f t="shared" si="14"/>
        <v>0</v>
      </c>
      <c r="P109" s="7"/>
    </row>
    <row r="110" spans="1:16" ht="15.75" thickBot="1" x14ac:dyDescent="0.3">
      <c r="A110" s="120"/>
      <c r="B110" s="126"/>
      <c r="C110" s="133"/>
      <c r="D110" s="38" t="s">
        <v>60</v>
      </c>
      <c r="E110" s="38"/>
      <c r="F110" s="38"/>
      <c r="G110" s="38"/>
      <c r="H110" s="38"/>
      <c r="I110" s="41">
        <f>SUM(I106:I109)</f>
        <v>0</v>
      </c>
      <c r="J110" s="41">
        <f t="shared" ref="J110:M110" si="22">SUM(J106:J109)</f>
        <v>0</v>
      </c>
      <c r="K110" s="41">
        <f t="shared" si="22"/>
        <v>0</v>
      </c>
      <c r="L110" s="41">
        <f t="shared" si="22"/>
        <v>0</v>
      </c>
      <c r="M110" s="41">
        <f t="shared" si="22"/>
        <v>85000</v>
      </c>
      <c r="N110" s="6">
        <v>0</v>
      </c>
      <c r="O110" s="6">
        <f t="shared" si="14"/>
        <v>85000</v>
      </c>
      <c r="P110" s="7"/>
    </row>
    <row r="111" spans="1:16" ht="15.75" thickBot="1" x14ac:dyDescent="0.3">
      <c r="A111" s="120"/>
      <c r="B111" s="124">
        <v>11</v>
      </c>
      <c r="C111" s="131" t="s">
        <v>26</v>
      </c>
      <c r="D111" s="46" t="s">
        <v>1</v>
      </c>
      <c r="E111" s="37" t="s">
        <v>66</v>
      </c>
      <c r="F111" s="46"/>
      <c r="G111" s="46"/>
      <c r="H111" s="46"/>
      <c r="I111" s="16"/>
      <c r="J111" s="16"/>
      <c r="K111" s="16"/>
      <c r="L111" s="19">
        <v>0</v>
      </c>
      <c r="M111" s="3"/>
      <c r="N111" s="6">
        <v>0</v>
      </c>
      <c r="O111" s="6">
        <f t="shared" si="14"/>
        <v>0</v>
      </c>
      <c r="P111" s="7">
        <v>55.78051</v>
      </c>
    </row>
    <row r="112" spans="1:16" ht="15.75" thickBot="1" x14ac:dyDescent="0.3">
      <c r="A112" s="120"/>
      <c r="B112" s="125"/>
      <c r="C112" s="132"/>
      <c r="D112" s="46" t="s">
        <v>24</v>
      </c>
      <c r="E112" s="37" t="s">
        <v>66</v>
      </c>
      <c r="F112" s="46"/>
      <c r="G112" s="46"/>
      <c r="H112" s="46"/>
      <c r="I112" s="16"/>
      <c r="J112" s="16"/>
      <c r="K112" s="16"/>
      <c r="L112" s="17">
        <v>0</v>
      </c>
      <c r="M112" s="3"/>
      <c r="N112" s="6">
        <v>0</v>
      </c>
      <c r="O112" s="6">
        <f t="shared" si="14"/>
        <v>0</v>
      </c>
      <c r="P112" s="7">
        <v>6916.7290000000003</v>
      </c>
    </row>
    <row r="113" spans="1:16" ht="15.75" thickBot="1" x14ac:dyDescent="0.3">
      <c r="A113" s="120"/>
      <c r="B113" s="125"/>
      <c r="C113" s="132"/>
      <c r="D113" s="46" t="s">
        <v>25</v>
      </c>
      <c r="E113" s="37" t="s">
        <v>66</v>
      </c>
      <c r="F113" s="46"/>
      <c r="G113" s="46"/>
      <c r="H113" s="46"/>
      <c r="I113" s="16"/>
      <c r="J113" s="16"/>
      <c r="K113" s="16"/>
      <c r="L113" s="17">
        <v>0</v>
      </c>
      <c r="M113" s="3"/>
      <c r="N113" s="6">
        <v>0</v>
      </c>
      <c r="O113" s="6">
        <f t="shared" si="14"/>
        <v>0</v>
      </c>
      <c r="P113" s="7">
        <f>SUM(P111:P112)</f>
        <v>6972.5095099999999</v>
      </c>
    </row>
    <row r="114" spans="1:16" ht="15.75" thickBot="1" x14ac:dyDescent="0.3">
      <c r="A114" s="120"/>
      <c r="B114" s="125"/>
      <c r="C114" s="132"/>
      <c r="D114" s="46" t="s">
        <v>2</v>
      </c>
      <c r="E114" s="37" t="s">
        <v>66</v>
      </c>
      <c r="F114" s="46"/>
      <c r="G114" s="46"/>
      <c r="H114" s="46"/>
      <c r="I114" s="16"/>
      <c r="J114" s="16"/>
      <c r="K114" s="16"/>
      <c r="L114" s="17"/>
      <c r="M114" s="3"/>
      <c r="N114" s="6">
        <v>0</v>
      </c>
      <c r="O114" s="6">
        <f t="shared" si="14"/>
        <v>0</v>
      </c>
      <c r="P114" s="7"/>
    </row>
    <row r="115" spans="1:16" ht="15.75" thickBot="1" x14ac:dyDescent="0.3">
      <c r="A115" s="120"/>
      <c r="B115" s="126"/>
      <c r="C115" s="133"/>
      <c r="D115" s="38" t="s">
        <v>60</v>
      </c>
      <c r="E115" s="38"/>
      <c r="F115" s="38"/>
      <c r="G115" s="38"/>
      <c r="H115" s="38"/>
      <c r="I115" s="41">
        <f>SUM(I111:I114)</f>
        <v>0</v>
      </c>
      <c r="J115" s="41">
        <f t="shared" ref="J115:M115" si="23">SUM(J111:J114)</f>
        <v>0</v>
      </c>
      <c r="K115" s="41">
        <f t="shared" si="23"/>
        <v>0</v>
      </c>
      <c r="L115" s="41">
        <f t="shared" si="23"/>
        <v>0</v>
      </c>
      <c r="M115" s="41">
        <f t="shared" si="23"/>
        <v>0</v>
      </c>
      <c r="N115" s="6">
        <v>0</v>
      </c>
      <c r="O115" s="6">
        <f t="shared" si="14"/>
        <v>0</v>
      </c>
      <c r="P115" s="7"/>
    </row>
    <row r="116" spans="1:16" ht="15.75" thickBot="1" x14ac:dyDescent="0.3">
      <c r="A116" s="120"/>
      <c r="B116" s="124">
        <v>12</v>
      </c>
      <c r="C116" s="131" t="s">
        <v>6</v>
      </c>
      <c r="D116" s="46" t="s">
        <v>1</v>
      </c>
      <c r="E116" s="37" t="s">
        <v>66</v>
      </c>
      <c r="F116" s="46">
        <v>1900011610</v>
      </c>
      <c r="G116" s="46">
        <v>244</v>
      </c>
      <c r="H116" s="46">
        <v>226</v>
      </c>
      <c r="I116" s="16"/>
      <c r="J116" s="32">
        <v>69</v>
      </c>
      <c r="K116" s="16"/>
      <c r="L116" s="3"/>
      <c r="M116" s="3"/>
      <c r="N116" s="6">
        <v>0</v>
      </c>
      <c r="O116" s="6">
        <f t="shared" si="14"/>
        <v>69</v>
      </c>
      <c r="P116" s="7"/>
    </row>
    <row r="117" spans="1:16" ht="15.75" thickBot="1" x14ac:dyDescent="0.3">
      <c r="A117" s="120"/>
      <c r="B117" s="125"/>
      <c r="C117" s="132"/>
      <c r="D117" s="46" t="s">
        <v>24</v>
      </c>
      <c r="E117" s="37" t="s">
        <v>66</v>
      </c>
      <c r="F117" s="46"/>
      <c r="G117" s="46"/>
      <c r="H117" s="46"/>
      <c r="I117" s="16"/>
      <c r="J117" s="16">
        <v>0</v>
      </c>
      <c r="K117" s="16"/>
      <c r="L117" s="3"/>
      <c r="M117" s="3"/>
      <c r="N117" s="6">
        <v>0</v>
      </c>
      <c r="O117" s="6">
        <f t="shared" si="14"/>
        <v>0</v>
      </c>
      <c r="P117" s="7"/>
    </row>
    <row r="118" spans="1:16" ht="15.75" thickBot="1" x14ac:dyDescent="0.3">
      <c r="A118" s="120"/>
      <c r="B118" s="125"/>
      <c r="C118" s="132"/>
      <c r="D118" s="46" t="s">
        <v>25</v>
      </c>
      <c r="E118" s="37" t="s">
        <v>66</v>
      </c>
      <c r="F118" s="46"/>
      <c r="G118" s="46"/>
      <c r="H118" s="46"/>
      <c r="I118" s="16"/>
      <c r="J118" s="16">
        <v>0</v>
      </c>
      <c r="K118" s="16"/>
      <c r="L118" s="3"/>
      <c r="M118" s="3"/>
      <c r="N118" s="6">
        <v>0</v>
      </c>
      <c r="O118" s="6">
        <f t="shared" si="14"/>
        <v>0</v>
      </c>
      <c r="P118" s="7"/>
    </row>
    <row r="119" spans="1:16" ht="15.75" thickBot="1" x14ac:dyDescent="0.3">
      <c r="A119" s="120"/>
      <c r="B119" s="125"/>
      <c r="C119" s="132"/>
      <c r="D119" s="46" t="s">
        <v>2</v>
      </c>
      <c r="E119" s="37" t="s">
        <v>66</v>
      </c>
      <c r="F119" s="46"/>
      <c r="G119" s="46"/>
      <c r="H119" s="46"/>
      <c r="I119" s="16"/>
      <c r="J119" s="16">
        <v>0</v>
      </c>
      <c r="K119" s="16"/>
      <c r="L119" s="3"/>
      <c r="M119" s="3"/>
      <c r="N119" s="6">
        <v>0</v>
      </c>
      <c r="O119" s="6">
        <f t="shared" si="14"/>
        <v>0</v>
      </c>
      <c r="P119" s="7"/>
    </row>
    <row r="120" spans="1:16" ht="15.75" thickBot="1" x14ac:dyDescent="0.3">
      <c r="A120" s="120"/>
      <c r="B120" s="126"/>
      <c r="C120" s="133"/>
      <c r="D120" s="38" t="s">
        <v>60</v>
      </c>
      <c r="E120" s="38"/>
      <c r="F120" s="38"/>
      <c r="G120" s="38"/>
      <c r="H120" s="38"/>
      <c r="I120" s="41">
        <f>SUM(I116:I119)</f>
        <v>0</v>
      </c>
      <c r="J120" s="41">
        <f t="shared" ref="J120:M120" si="24">SUM(J116:J119)</f>
        <v>69</v>
      </c>
      <c r="K120" s="41">
        <f t="shared" si="24"/>
        <v>0</v>
      </c>
      <c r="L120" s="41">
        <f t="shared" si="24"/>
        <v>0</v>
      </c>
      <c r="M120" s="41">
        <f t="shared" si="24"/>
        <v>0</v>
      </c>
      <c r="N120" s="6">
        <v>0</v>
      </c>
      <c r="O120" s="6">
        <f t="shared" si="14"/>
        <v>69</v>
      </c>
      <c r="P120" s="7"/>
    </row>
    <row r="121" spans="1:16" ht="15.75" thickBot="1" x14ac:dyDescent="0.3">
      <c r="A121" s="120"/>
      <c r="B121" s="124">
        <v>13</v>
      </c>
      <c r="C121" s="131" t="s">
        <v>22</v>
      </c>
      <c r="D121" s="46" t="s">
        <v>1</v>
      </c>
      <c r="E121" s="37" t="s">
        <v>66</v>
      </c>
      <c r="F121" s="46"/>
      <c r="G121" s="46"/>
      <c r="H121" s="46"/>
      <c r="I121" s="16"/>
      <c r="J121" s="16"/>
      <c r="K121" s="16"/>
      <c r="L121" s="3"/>
      <c r="M121" s="3"/>
      <c r="N121" s="6">
        <v>1430</v>
      </c>
      <c r="O121" s="6">
        <f t="shared" si="14"/>
        <v>1430</v>
      </c>
      <c r="P121" s="7"/>
    </row>
    <row r="122" spans="1:16" ht="15.75" thickBot="1" x14ac:dyDescent="0.3">
      <c r="A122" s="120"/>
      <c r="B122" s="125"/>
      <c r="C122" s="132"/>
      <c r="D122" s="46" t="s">
        <v>24</v>
      </c>
      <c r="E122" s="37" t="s">
        <v>66</v>
      </c>
      <c r="F122" s="46"/>
      <c r="G122" s="46"/>
      <c r="H122" s="46"/>
      <c r="I122" s="16"/>
      <c r="J122" s="16"/>
      <c r="K122" s="16"/>
      <c r="L122" s="3"/>
      <c r="M122" s="3"/>
      <c r="N122" s="6">
        <v>141570</v>
      </c>
      <c r="O122" s="6">
        <f t="shared" si="14"/>
        <v>141570</v>
      </c>
      <c r="P122" s="7"/>
    </row>
    <row r="123" spans="1:16" ht="15.75" thickBot="1" x14ac:dyDescent="0.3">
      <c r="A123" s="120"/>
      <c r="B123" s="125"/>
      <c r="C123" s="132"/>
      <c r="D123" s="46" t="s">
        <v>25</v>
      </c>
      <c r="E123" s="37" t="s">
        <v>66</v>
      </c>
      <c r="F123" s="46"/>
      <c r="G123" s="46"/>
      <c r="H123" s="46"/>
      <c r="I123" s="16"/>
      <c r="J123" s="16"/>
      <c r="K123" s="16"/>
      <c r="L123" s="3"/>
      <c r="M123" s="3"/>
      <c r="N123" s="6">
        <v>0</v>
      </c>
      <c r="O123" s="6">
        <f t="shared" si="14"/>
        <v>0</v>
      </c>
      <c r="P123" s="7"/>
    </row>
    <row r="124" spans="1:16" ht="15.75" thickBot="1" x14ac:dyDescent="0.3">
      <c r="A124" s="120"/>
      <c r="B124" s="125"/>
      <c r="C124" s="132"/>
      <c r="D124" s="46" t="s">
        <v>2</v>
      </c>
      <c r="E124" s="37" t="s">
        <v>66</v>
      </c>
      <c r="F124" s="46"/>
      <c r="G124" s="46"/>
      <c r="H124" s="46"/>
      <c r="I124" s="16"/>
      <c r="J124" s="16"/>
      <c r="K124" s="16"/>
      <c r="L124" s="3"/>
      <c r="M124" s="3"/>
      <c r="N124" s="6">
        <v>0</v>
      </c>
      <c r="O124" s="6">
        <f t="shared" si="14"/>
        <v>0</v>
      </c>
      <c r="P124" s="7"/>
    </row>
    <row r="125" spans="1:16" ht="15.75" thickBot="1" x14ac:dyDescent="0.3">
      <c r="A125" s="120"/>
      <c r="B125" s="126"/>
      <c r="C125" s="133"/>
      <c r="D125" s="38" t="s">
        <v>60</v>
      </c>
      <c r="E125" s="38"/>
      <c r="F125" s="38"/>
      <c r="G125" s="38"/>
      <c r="H125" s="38"/>
      <c r="I125" s="41">
        <f>SUM(I121:I124)</f>
        <v>0</v>
      </c>
      <c r="J125" s="41">
        <f t="shared" ref="J125:M125" si="25">SUM(J121:J124)</f>
        <v>0</v>
      </c>
      <c r="K125" s="41">
        <f t="shared" si="25"/>
        <v>0</v>
      </c>
      <c r="L125" s="41">
        <f t="shared" si="25"/>
        <v>0</v>
      </c>
      <c r="M125" s="41">
        <f t="shared" si="25"/>
        <v>0</v>
      </c>
      <c r="N125" s="6">
        <v>143000</v>
      </c>
      <c r="O125" s="6">
        <f t="shared" si="14"/>
        <v>143000</v>
      </c>
      <c r="P125" s="7"/>
    </row>
    <row r="126" spans="1:16" ht="15.75" thickBot="1" x14ac:dyDescent="0.3">
      <c r="A126" s="120"/>
      <c r="B126" s="124">
        <v>14</v>
      </c>
      <c r="C126" s="131" t="s">
        <v>28</v>
      </c>
      <c r="D126" s="46" t="s">
        <v>1</v>
      </c>
      <c r="E126" s="37" t="s">
        <v>66</v>
      </c>
      <c r="F126" s="46">
        <v>1900011610</v>
      </c>
      <c r="G126" s="46">
        <v>243</v>
      </c>
      <c r="H126" s="46">
        <v>225</v>
      </c>
      <c r="I126" s="16">
        <v>3043.2837399999999</v>
      </c>
      <c r="J126" s="32">
        <v>662.82078999999999</v>
      </c>
      <c r="K126" s="16">
        <v>0</v>
      </c>
      <c r="L126" s="16"/>
      <c r="M126" s="3"/>
      <c r="N126" s="6">
        <v>0</v>
      </c>
      <c r="O126" s="6">
        <f t="shared" si="14"/>
        <v>3706.1045299999996</v>
      </c>
      <c r="P126" s="9">
        <f>J126+J232</f>
        <v>662.82078999999999</v>
      </c>
    </row>
    <row r="127" spans="1:16" ht="15.75" thickBot="1" x14ac:dyDescent="0.3">
      <c r="A127" s="120"/>
      <c r="B127" s="125"/>
      <c r="C127" s="132"/>
      <c r="D127" s="46" t="s">
        <v>24</v>
      </c>
      <c r="E127" s="37" t="s">
        <v>66</v>
      </c>
      <c r="F127" s="46"/>
      <c r="G127" s="46"/>
      <c r="H127" s="46"/>
      <c r="I127" s="16">
        <v>0</v>
      </c>
      <c r="J127" s="16">
        <v>0</v>
      </c>
      <c r="K127" s="16"/>
      <c r="L127" s="3"/>
      <c r="M127" s="3"/>
      <c r="N127" s="6">
        <v>0</v>
      </c>
      <c r="O127" s="6">
        <f t="shared" si="14"/>
        <v>0</v>
      </c>
      <c r="P127" s="7"/>
    </row>
    <row r="128" spans="1:16" ht="15.75" thickBot="1" x14ac:dyDescent="0.3">
      <c r="A128" s="120"/>
      <c r="B128" s="125"/>
      <c r="C128" s="132"/>
      <c r="D128" s="46" t="s">
        <v>25</v>
      </c>
      <c r="E128" s="37" t="s">
        <v>66</v>
      </c>
      <c r="F128" s="46"/>
      <c r="G128" s="46"/>
      <c r="H128" s="46"/>
      <c r="I128" s="16">
        <v>0</v>
      </c>
      <c r="J128" s="16">
        <v>0</v>
      </c>
      <c r="K128" s="16"/>
      <c r="L128" s="3"/>
      <c r="M128" s="3"/>
      <c r="N128" s="6">
        <v>0</v>
      </c>
      <c r="O128" s="6">
        <f t="shared" si="14"/>
        <v>0</v>
      </c>
      <c r="P128" s="7"/>
    </row>
    <row r="129" spans="1:16" ht="15.75" thickBot="1" x14ac:dyDescent="0.3">
      <c r="A129" s="120"/>
      <c r="B129" s="125"/>
      <c r="C129" s="132"/>
      <c r="D129" s="46" t="s">
        <v>2</v>
      </c>
      <c r="E129" s="37" t="s">
        <v>66</v>
      </c>
      <c r="F129" s="46"/>
      <c r="G129" s="46"/>
      <c r="H129" s="46"/>
      <c r="I129" s="16">
        <v>0</v>
      </c>
      <c r="J129" s="16">
        <v>0</v>
      </c>
      <c r="K129" s="16"/>
      <c r="L129" s="3"/>
      <c r="M129" s="3"/>
      <c r="N129" s="6">
        <v>0</v>
      </c>
      <c r="O129" s="6">
        <f t="shared" si="14"/>
        <v>0</v>
      </c>
      <c r="P129" s="7"/>
    </row>
    <row r="130" spans="1:16" ht="15.75" thickBot="1" x14ac:dyDescent="0.3">
      <c r="A130" s="120"/>
      <c r="B130" s="126"/>
      <c r="C130" s="133"/>
      <c r="D130" s="38" t="s">
        <v>60</v>
      </c>
      <c r="E130" s="38"/>
      <c r="F130" s="38"/>
      <c r="G130" s="38"/>
      <c r="H130" s="38"/>
      <c r="I130" s="41">
        <f>SUM(I126:I129)</f>
        <v>3043.2837399999999</v>
      </c>
      <c r="J130" s="41">
        <f t="shared" ref="J130:M130" si="26">SUM(J126:J129)</f>
        <v>662.82078999999999</v>
      </c>
      <c r="K130" s="41">
        <f t="shared" si="26"/>
        <v>0</v>
      </c>
      <c r="L130" s="41">
        <f t="shared" si="26"/>
        <v>0</v>
      </c>
      <c r="M130" s="41">
        <f t="shared" si="26"/>
        <v>0</v>
      </c>
      <c r="N130" s="6">
        <v>0</v>
      </c>
      <c r="O130" s="6">
        <f t="shared" si="14"/>
        <v>3706.1045299999996</v>
      </c>
      <c r="P130" s="7"/>
    </row>
    <row r="131" spans="1:16" ht="15.75" thickBot="1" x14ac:dyDescent="0.3">
      <c r="A131" s="120"/>
      <c r="B131" s="124">
        <v>15</v>
      </c>
      <c r="C131" s="131" t="s">
        <v>27</v>
      </c>
      <c r="D131" s="46" t="s">
        <v>1</v>
      </c>
      <c r="E131" s="37" t="s">
        <v>66</v>
      </c>
      <c r="F131" s="46"/>
      <c r="G131" s="46"/>
      <c r="H131" s="46"/>
      <c r="I131" s="18"/>
      <c r="J131" s="16"/>
      <c r="K131" s="16"/>
      <c r="L131" s="3"/>
      <c r="M131" s="3"/>
      <c r="N131" s="6">
        <v>0</v>
      </c>
      <c r="O131" s="6">
        <f t="shared" si="14"/>
        <v>0</v>
      </c>
      <c r="P131" s="7"/>
    </row>
    <row r="132" spans="1:16" ht="15.75" thickBot="1" x14ac:dyDescent="0.3">
      <c r="A132" s="120"/>
      <c r="B132" s="125"/>
      <c r="C132" s="132"/>
      <c r="D132" s="46" t="s">
        <v>24</v>
      </c>
      <c r="E132" s="37" t="s">
        <v>66</v>
      </c>
      <c r="F132" s="46"/>
      <c r="G132" s="46"/>
      <c r="H132" s="46"/>
      <c r="I132" s="16"/>
      <c r="J132" s="16"/>
      <c r="K132" s="16"/>
      <c r="L132" s="3"/>
      <c r="M132" s="3"/>
      <c r="N132" s="6">
        <v>0</v>
      </c>
      <c r="O132" s="6">
        <f t="shared" si="14"/>
        <v>0</v>
      </c>
      <c r="P132" s="7"/>
    </row>
    <row r="133" spans="1:16" ht="15.75" thickBot="1" x14ac:dyDescent="0.3">
      <c r="A133" s="120"/>
      <c r="B133" s="125"/>
      <c r="C133" s="132"/>
      <c r="D133" s="46" t="s">
        <v>25</v>
      </c>
      <c r="E133" s="37" t="s">
        <v>66</v>
      </c>
      <c r="F133" s="46"/>
      <c r="G133" s="46"/>
      <c r="H133" s="46"/>
      <c r="I133" s="16"/>
      <c r="J133" s="16"/>
      <c r="K133" s="16"/>
      <c r="L133" s="3"/>
      <c r="M133" s="3"/>
      <c r="N133" s="6">
        <v>0</v>
      </c>
      <c r="O133" s="6">
        <f t="shared" si="14"/>
        <v>0</v>
      </c>
      <c r="P133" s="7"/>
    </row>
    <row r="134" spans="1:16" ht="15.75" thickBot="1" x14ac:dyDescent="0.3">
      <c r="A134" s="120"/>
      <c r="B134" s="125"/>
      <c r="C134" s="132"/>
      <c r="D134" s="46" t="s">
        <v>2</v>
      </c>
      <c r="E134" s="37" t="s">
        <v>66</v>
      </c>
      <c r="F134" s="46"/>
      <c r="G134" s="46"/>
      <c r="H134" s="46"/>
      <c r="I134" s="16"/>
      <c r="J134" s="16"/>
      <c r="K134" s="16"/>
      <c r="L134" s="3"/>
      <c r="M134" s="3"/>
      <c r="N134" s="6">
        <v>0</v>
      </c>
      <c r="O134" s="6">
        <f t="shared" si="14"/>
        <v>0</v>
      </c>
      <c r="P134" s="7"/>
    </row>
    <row r="135" spans="1:16" ht="15.75" thickBot="1" x14ac:dyDescent="0.3">
      <c r="A135" s="120"/>
      <c r="B135" s="126"/>
      <c r="C135" s="133"/>
      <c r="D135" s="38" t="s">
        <v>60</v>
      </c>
      <c r="E135" s="38"/>
      <c r="F135" s="38"/>
      <c r="G135" s="38"/>
      <c r="H135" s="38"/>
      <c r="I135" s="41">
        <f>SUM(I131:I134)</f>
        <v>0</v>
      </c>
      <c r="J135" s="41">
        <f t="shared" ref="J135:M135" si="27">SUM(J131:J134)</f>
        <v>0</v>
      </c>
      <c r="K135" s="41">
        <f t="shared" si="27"/>
        <v>0</v>
      </c>
      <c r="L135" s="41">
        <f t="shared" si="27"/>
        <v>0</v>
      </c>
      <c r="M135" s="41">
        <f t="shared" si="27"/>
        <v>0</v>
      </c>
      <c r="N135" s="6">
        <v>0</v>
      </c>
      <c r="O135" s="6">
        <f t="shared" ref="O135:O198" si="28">SUM(I135:N135)</f>
        <v>0</v>
      </c>
      <c r="P135" s="7"/>
    </row>
    <row r="136" spans="1:16" ht="15.75" thickBot="1" x14ac:dyDescent="0.3">
      <c r="A136" s="47"/>
      <c r="B136" s="124">
        <v>16</v>
      </c>
      <c r="C136" s="131" t="s">
        <v>34</v>
      </c>
      <c r="D136" s="46" t="s">
        <v>1</v>
      </c>
      <c r="E136" s="37" t="s">
        <v>66</v>
      </c>
      <c r="F136" s="46"/>
      <c r="G136" s="46"/>
      <c r="H136" s="46"/>
      <c r="I136" s="16">
        <v>1891.57906</v>
      </c>
      <c r="J136" s="16"/>
      <c r="K136" s="16"/>
      <c r="L136" s="3"/>
      <c r="M136" s="3"/>
      <c r="N136" s="6">
        <v>0</v>
      </c>
      <c r="O136" s="6">
        <f t="shared" si="28"/>
        <v>1891.57906</v>
      </c>
      <c r="P136" s="7"/>
    </row>
    <row r="137" spans="1:16" ht="15.75" thickBot="1" x14ac:dyDescent="0.3">
      <c r="A137" s="47"/>
      <c r="B137" s="125"/>
      <c r="C137" s="132"/>
      <c r="D137" s="46" t="s">
        <v>24</v>
      </c>
      <c r="E137" s="37" t="s">
        <v>66</v>
      </c>
      <c r="F137" s="46"/>
      <c r="G137" s="46"/>
      <c r="H137" s="46"/>
      <c r="I137" s="16">
        <v>0</v>
      </c>
      <c r="J137" s="16"/>
      <c r="K137" s="16"/>
      <c r="L137" s="3"/>
      <c r="M137" s="3"/>
      <c r="N137" s="6">
        <v>0</v>
      </c>
      <c r="O137" s="6">
        <f t="shared" si="28"/>
        <v>0</v>
      </c>
      <c r="P137" s="7"/>
    </row>
    <row r="138" spans="1:16" ht="15.75" thickBot="1" x14ac:dyDescent="0.3">
      <c r="A138" s="47"/>
      <c r="B138" s="125"/>
      <c r="C138" s="132"/>
      <c r="D138" s="46" t="s">
        <v>25</v>
      </c>
      <c r="E138" s="37" t="s">
        <v>66</v>
      </c>
      <c r="F138" s="46"/>
      <c r="G138" s="46"/>
      <c r="H138" s="46"/>
      <c r="I138" s="16">
        <v>0</v>
      </c>
      <c r="J138" s="16"/>
      <c r="K138" s="16"/>
      <c r="L138" s="3"/>
      <c r="M138" s="3"/>
      <c r="N138" s="6">
        <v>0</v>
      </c>
      <c r="O138" s="6">
        <f t="shared" si="28"/>
        <v>0</v>
      </c>
      <c r="P138" s="7"/>
    </row>
    <row r="139" spans="1:16" ht="15.75" thickBot="1" x14ac:dyDescent="0.3">
      <c r="A139" s="47"/>
      <c r="B139" s="125"/>
      <c r="C139" s="132"/>
      <c r="D139" s="46" t="s">
        <v>2</v>
      </c>
      <c r="E139" s="37" t="s">
        <v>66</v>
      </c>
      <c r="F139" s="46"/>
      <c r="G139" s="46"/>
      <c r="H139" s="46"/>
      <c r="I139" s="16">
        <v>0</v>
      </c>
      <c r="J139" s="16"/>
      <c r="K139" s="16"/>
      <c r="L139" s="3"/>
      <c r="M139" s="3"/>
      <c r="N139" s="6">
        <v>0</v>
      </c>
      <c r="O139" s="6">
        <f t="shared" si="28"/>
        <v>0</v>
      </c>
      <c r="P139" s="7"/>
    </row>
    <row r="140" spans="1:16" ht="15.75" thickBot="1" x14ac:dyDescent="0.3">
      <c r="A140" s="47"/>
      <c r="B140" s="126"/>
      <c r="C140" s="133"/>
      <c r="D140" s="38" t="s">
        <v>60</v>
      </c>
      <c r="E140" s="38"/>
      <c r="F140" s="38"/>
      <c r="G140" s="38"/>
      <c r="H140" s="38"/>
      <c r="I140" s="41">
        <f>SUM(I136:I139)</f>
        <v>1891.57906</v>
      </c>
      <c r="J140" s="41">
        <f t="shared" ref="J140:M140" si="29">SUM(J136:J139)</f>
        <v>0</v>
      </c>
      <c r="K140" s="41">
        <f t="shared" si="29"/>
        <v>0</v>
      </c>
      <c r="L140" s="41">
        <f t="shared" si="29"/>
        <v>0</v>
      </c>
      <c r="M140" s="41">
        <f t="shared" si="29"/>
        <v>0</v>
      </c>
      <c r="N140" s="6">
        <v>0</v>
      </c>
      <c r="O140" s="6">
        <f t="shared" si="28"/>
        <v>1891.57906</v>
      </c>
      <c r="P140" s="7"/>
    </row>
    <row r="141" spans="1:16" ht="15.75" thickBot="1" x14ac:dyDescent="0.3">
      <c r="A141" s="47"/>
      <c r="B141" s="124">
        <v>17</v>
      </c>
      <c r="C141" s="131" t="s">
        <v>40</v>
      </c>
      <c r="D141" s="46" t="s">
        <v>1</v>
      </c>
      <c r="E141" s="37" t="s">
        <v>66</v>
      </c>
      <c r="F141" s="46"/>
      <c r="G141" s="46"/>
      <c r="H141" s="46"/>
      <c r="I141" s="16">
        <v>599</v>
      </c>
      <c r="J141" s="16"/>
      <c r="K141" s="16"/>
      <c r="L141" s="3"/>
      <c r="M141" s="3"/>
      <c r="N141" s="6">
        <v>0</v>
      </c>
      <c r="O141" s="6">
        <f t="shared" si="28"/>
        <v>599</v>
      </c>
      <c r="P141" s="7"/>
    </row>
    <row r="142" spans="1:16" ht="15.75" thickBot="1" x14ac:dyDescent="0.3">
      <c r="A142" s="47"/>
      <c r="B142" s="125"/>
      <c r="C142" s="132"/>
      <c r="D142" s="46" t="s">
        <v>24</v>
      </c>
      <c r="E142" s="37" t="s">
        <v>66</v>
      </c>
      <c r="F142" s="46"/>
      <c r="G142" s="46"/>
      <c r="H142" s="46"/>
      <c r="I142" s="16">
        <v>0</v>
      </c>
      <c r="J142" s="16"/>
      <c r="K142" s="16"/>
      <c r="L142" s="3"/>
      <c r="M142" s="3"/>
      <c r="N142" s="6">
        <v>0</v>
      </c>
      <c r="O142" s="6">
        <f t="shared" si="28"/>
        <v>0</v>
      </c>
      <c r="P142" s="7"/>
    </row>
    <row r="143" spans="1:16" ht="15.75" thickBot="1" x14ac:dyDescent="0.3">
      <c r="A143" s="47"/>
      <c r="B143" s="125"/>
      <c r="C143" s="132"/>
      <c r="D143" s="46" t="s">
        <v>25</v>
      </c>
      <c r="E143" s="37" t="s">
        <v>66</v>
      </c>
      <c r="F143" s="46"/>
      <c r="G143" s="46"/>
      <c r="H143" s="46"/>
      <c r="I143" s="16">
        <v>0</v>
      </c>
      <c r="J143" s="16"/>
      <c r="K143" s="16"/>
      <c r="L143" s="3"/>
      <c r="M143" s="3"/>
      <c r="N143" s="6">
        <v>0</v>
      </c>
      <c r="O143" s="6">
        <f t="shared" si="28"/>
        <v>0</v>
      </c>
      <c r="P143" s="7"/>
    </row>
    <row r="144" spans="1:16" ht="15.75" thickBot="1" x14ac:dyDescent="0.3">
      <c r="A144" s="47"/>
      <c r="B144" s="125"/>
      <c r="C144" s="132"/>
      <c r="D144" s="46" t="s">
        <v>2</v>
      </c>
      <c r="E144" s="37" t="s">
        <v>66</v>
      </c>
      <c r="F144" s="46"/>
      <c r="G144" s="46"/>
      <c r="H144" s="46"/>
      <c r="I144" s="16">
        <v>0</v>
      </c>
      <c r="J144" s="16"/>
      <c r="K144" s="16"/>
      <c r="L144" s="3"/>
      <c r="M144" s="3"/>
      <c r="N144" s="6">
        <v>0</v>
      </c>
      <c r="O144" s="6">
        <f t="shared" si="28"/>
        <v>0</v>
      </c>
      <c r="P144" s="7"/>
    </row>
    <row r="145" spans="1:16" ht="15.75" thickBot="1" x14ac:dyDescent="0.3">
      <c r="A145" s="47"/>
      <c r="B145" s="126"/>
      <c r="C145" s="133"/>
      <c r="D145" s="38" t="s">
        <v>60</v>
      </c>
      <c r="E145" s="38"/>
      <c r="F145" s="38"/>
      <c r="G145" s="38"/>
      <c r="H145" s="38"/>
      <c r="I145" s="41">
        <f>SUM(I141:I144)</f>
        <v>599</v>
      </c>
      <c r="J145" s="41">
        <f t="shared" ref="J145:M145" si="30">SUM(J141:J144)</f>
        <v>0</v>
      </c>
      <c r="K145" s="41">
        <f t="shared" si="30"/>
        <v>0</v>
      </c>
      <c r="L145" s="41">
        <f t="shared" si="30"/>
        <v>0</v>
      </c>
      <c r="M145" s="41">
        <f t="shared" si="30"/>
        <v>0</v>
      </c>
      <c r="N145" s="6">
        <v>0</v>
      </c>
      <c r="O145" s="6">
        <f t="shared" si="28"/>
        <v>599</v>
      </c>
      <c r="P145" s="7"/>
    </row>
    <row r="146" spans="1:16" ht="15.75" thickBot="1" x14ac:dyDescent="0.3">
      <c r="A146" s="47"/>
      <c r="B146" s="124">
        <v>18</v>
      </c>
      <c r="C146" s="131" t="s">
        <v>44</v>
      </c>
      <c r="D146" s="46" t="s">
        <v>1</v>
      </c>
      <c r="E146" s="37" t="s">
        <v>66</v>
      </c>
      <c r="F146" s="46">
        <v>1900011610</v>
      </c>
      <c r="G146" s="46">
        <v>243</v>
      </c>
      <c r="H146" s="46">
        <v>225</v>
      </c>
      <c r="I146" s="16"/>
      <c r="J146" s="18">
        <v>8862.9799899999998</v>
      </c>
      <c r="K146" s="16"/>
      <c r="L146" s="3"/>
      <c r="M146" s="3"/>
      <c r="N146" s="6">
        <v>0</v>
      </c>
      <c r="O146" s="6">
        <f t="shared" si="28"/>
        <v>8862.9799899999998</v>
      </c>
      <c r="P146" s="7"/>
    </row>
    <row r="147" spans="1:16" ht="15.75" thickBot="1" x14ac:dyDescent="0.3">
      <c r="A147" s="47"/>
      <c r="B147" s="125"/>
      <c r="C147" s="132"/>
      <c r="D147" s="46" t="s">
        <v>24</v>
      </c>
      <c r="E147" s="37" t="s">
        <v>66</v>
      </c>
      <c r="F147" s="46"/>
      <c r="G147" s="46"/>
      <c r="H147" s="46"/>
      <c r="I147" s="16"/>
      <c r="J147" s="16">
        <v>0</v>
      </c>
      <c r="K147" s="16"/>
      <c r="L147" s="3"/>
      <c r="M147" s="3"/>
      <c r="N147" s="6">
        <v>0</v>
      </c>
      <c r="O147" s="6">
        <f t="shared" si="28"/>
        <v>0</v>
      </c>
      <c r="P147" s="7"/>
    </row>
    <row r="148" spans="1:16" ht="15.75" thickBot="1" x14ac:dyDescent="0.3">
      <c r="A148" s="47"/>
      <c r="B148" s="125"/>
      <c r="C148" s="132"/>
      <c r="D148" s="46" t="s">
        <v>25</v>
      </c>
      <c r="E148" s="37" t="s">
        <v>66</v>
      </c>
      <c r="F148" s="46"/>
      <c r="G148" s="46"/>
      <c r="H148" s="46"/>
      <c r="I148" s="16"/>
      <c r="J148" s="16">
        <v>0</v>
      </c>
      <c r="K148" s="16"/>
      <c r="L148" s="3"/>
      <c r="M148" s="3"/>
      <c r="N148" s="6">
        <v>0</v>
      </c>
      <c r="O148" s="6">
        <f t="shared" si="28"/>
        <v>0</v>
      </c>
      <c r="P148" s="7"/>
    </row>
    <row r="149" spans="1:16" ht="15.75" thickBot="1" x14ac:dyDescent="0.3">
      <c r="A149" s="47"/>
      <c r="B149" s="125"/>
      <c r="C149" s="132"/>
      <c r="D149" s="46" t="s">
        <v>2</v>
      </c>
      <c r="E149" s="37" t="s">
        <v>66</v>
      </c>
      <c r="F149" s="46"/>
      <c r="G149" s="46"/>
      <c r="H149" s="46"/>
      <c r="I149" s="16"/>
      <c r="J149" s="16">
        <v>0</v>
      </c>
      <c r="K149" s="16"/>
      <c r="L149" s="3"/>
      <c r="M149" s="3"/>
      <c r="N149" s="6">
        <v>0</v>
      </c>
      <c r="O149" s="6">
        <f t="shared" si="28"/>
        <v>0</v>
      </c>
      <c r="P149" s="7"/>
    </row>
    <row r="150" spans="1:16" ht="15.75" thickBot="1" x14ac:dyDescent="0.3">
      <c r="A150" s="47"/>
      <c r="B150" s="126"/>
      <c r="C150" s="133"/>
      <c r="D150" s="38" t="s">
        <v>60</v>
      </c>
      <c r="E150" s="38"/>
      <c r="F150" s="38"/>
      <c r="G150" s="38"/>
      <c r="H150" s="38"/>
      <c r="I150" s="41">
        <f>SUM(I146:I149)</f>
        <v>0</v>
      </c>
      <c r="J150" s="41">
        <f t="shared" ref="J150:M150" si="31">SUM(J146:J149)</f>
        <v>8862.9799899999998</v>
      </c>
      <c r="K150" s="41">
        <f t="shared" si="31"/>
        <v>0</v>
      </c>
      <c r="L150" s="41">
        <f t="shared" si="31"/>
        <v>0</v>
      </c>
      <c r="M150" s="41">
        <f t="shared" si="31"/>
        <v>0</v>
      </c>
      <c r="N150" s="6">
        <v>0</v>
      </c>
      <c r="O150" s="6">
        <f t="shared" si="28"/>
        <v>8862.9799899999998</v>
      </c>
      <c r="P150" s="7"/>
    </row>
    <row r="151" spans="1:16" ht="15.75" thickBot="1" x14ac:dyDescent="0.3">
      <c r="A151" s="47"/>
      <c r="B151" s="124">
        <v>19</v>
      </c>
      <c r="C151" s="131" t="s">
        <v>45</v>
      </c>
      <c r="D151" s="46" t="s">
        <v>1</v>
      </c>
      <c r="E151" s="37" t="s">
        <v>66</v>
      </c>
      <c r="F151" s="46">
        <v>1900011610</v>
      </c>
      <c r="G151" s="46">
        <v>244</v>
      </c>
      <c r="H151" s="46">
        <v>226</v>
      </c>
      <c r="I151" s="16"/>
      <c r="J151" s="31">
        <v>542.28650000000005</v>
      </c>
      <c r="K151" s="16"/>
      <c r="L151" s="3"/>
      <c r="M151" s="3"/>
      <c r="N151" s="6">
        <v>0</v>
      </c>
      <c r="O151" s="6">
        <f t="shared" si="28"/>
        <v>542.28650000000005</v>
      </c>
      <c r="P151" s="7"/>
    </row>
    <row r="152" spans="1:16" ht="15.75" thickBot="1" x14ac:dyDescent="0.3">
      <c r="A152" s="47"/>
      <c r="B152" s="125"/>
      <c r="C152" s="132"/>
      <c r="D152" s="46" t="s">
        <v>24</v>
      </c>
      <c r="E152" s="37" t="s">
        <v>66</v>
      </c>
      <c r="F152" s="46"/>
      <c r="G152" s="46"/>
      <c r="H152" s="46"/>
      <c r="I152" s="16"/>
      <c r="J152" s="16">
        <v>0</v>
      </c>
      <c r="K152" s="16"/>
      <c r="L152" s="3"/>
      <c r="M152" s="3"/>
      <c r="N152" s="6">
        <v>0</v>
      </c>
      <c r="O152" s="6">
        <f t="shared" si="28"/>
        <v>0</v>
      </c>
      <c r="P152" s="7"/>
    </row>
    <row r="153" spans="1:16" ht="15.75" thickBot="1" x14ac:dyDescent="0.3">
      <c r="A153" s="47"/>
      <c r="B153" s="125"/>
      <c r="C153" s="132"/>
      <c r="D153" s="46" t="s">
        <v>25</v>
      </c>
      <c r="E153" s="37" t="s">
        <v>66</v>
      </c>
      <c r="F153" s="46"/>
      <c r="G153" s="46"/>
      <c r="H153" s="46"/>
      <c r="I153" s="16"/>
      <c r="J153" s="16">
        <v>0</v>
      </c>
      <c r="K153" s="16"/>
      <c r="L153" s="3"/>
      <c r="M153" s="3"/>
      <c r="N153" s="6">
        <v>0</v>
      </c>
      <c r="O153" s="6">
        <f t="shared" si="28"/>
        <v>0</v>
      </c>
      <c r="P153" s="7"/>
    </row>
    <row r="154" spans="1:16" ht="15.75" thickBot="1" x14ac:dyDescent="0.3">
      <c r="A154" s="47"/>
      <c r="B154" s="125"/>
      <c r="C154" s="132"/>
      <c r="D154" s="46" t="s">
        <v>2</v>
      </c>
      <c r="E154" s="37" t="s">
        <v>66</v>
      </c>
      <c r="F154" s="46"/>
      <c r="G154" s="46"/>
      <c r="H154" s="46"/>
      <c r="I154" s="16"/>
      <c r="J154" s="16">
        <v>0</v>
      </c>
      <c r="K154" s="16"/>
      <c r="L154" s="3"/>
      <c r="M154" s="3"/>
      <c r="N154" s="6">
        <v>0</v>
      </c>
      <c r="O154" s="6">
        <f t="shared" si="28"/>
        <v>0</v>
      </c>
      <c r="P154" s="7"/>
    </row>
    <row r="155" spans="1:16" ht="15.75" thickBot="1" x14ac:dyDescent="0.3">
      <c r="A155" s="47"/>
      <c r="B155" s="126"/>
      <c r="C155" s="133"/>
      <c r="D155" s="38" t="s">
        <v>60</v>
      </c>
      <c r="E155" s="38"/>
      <c r="F155" s="38"/>
      <c r="G155" s="38"/>
      <c r="H155" s="38"/>
      <c r="I155" s="41">
        <f>SUM(I151:I154)</f>
        <v>0</v>
      </c>
      <c r="J155" s="41">
        <f t="shared" ref="J155:M155" si="32">SUM(J151:J154)</f>
        <v>542.28650000000005</v>
      </c>
      <c r="K155" s="41">
        <f t="shared" si="32"/>
        <v>0</v>
      </c>
      <c r="L155" s="41">
        <f t="shared" si="32"/>
        <v>0</v>
      </c>
      <c r="M155" s="41">
        <f t="shared" si="32"/>
        <v>0</v>
      </c>
      <c r="N155" s="6">
        <v>0</v>
      </c>
      <c r="O155" s="6">
        <f t="shared" si="28"/>
        <v>542.28650000000005</v>
      </c>
      <c r="P155" s="7"/>
    </row>
    <row r="156" spans="1:16" ht="15.75" thickBot="1" x14ac:dyDescent="0.3">
      <c r="A156" s="47"/>
      <c r="B156" s="124">
        <v>20</v>
      </c>
      <c r="C156" s="131" t="s">
        <v>47</v>
      </c>
      <c r="D156" s="33" t="s">
        <v>1</v>
      </c>
      <c r="E156" s="37" t="s">
        <v>66</v>
      </c>
      <c r="F156" s="33">
        <v>1900011610</v>
      </c>
      <c r="G156" s="46">
        <v>243</v>
      </c>
      <c r="H156" s="33">
        <v>225</v>
      </c>
      <c r="I156" s="16"/>
      <c r="J156" s="18">
        <v>2014.6339599999999</v>
      </c>
      <c r="K156" s="16"/>
      <c r="L156" s="3"/>
      <c r="M156" s="3"/>
      <c r="N156" s="6">
        <v>0</v>
      </c>
      <c r="O156" s="6">
        <f t="shared" si="28"/>
        <v>2014.6339599999999</v>
      </c>
      <c r="P156" s="7"/>
    </row>
    <row r="157" spans="1:16" ht="15.75" thickBot="1" x14ac:dyDescent="0.3">
      <c r="A157" s="47"/>
      <c r="B157" s="125"/>
      <c r="C157" s="132"/>
      <c r="D157" s="33" t="s">
        <v>24</v>
      </c>
      <c r="E157" s="37" t="s">
        <v>66</v>
      </c>
      <c r="F157" s="33"/>
      <c r="G157" s="33"/>
      <c r="H157" s="33"/>
      <c r="I157" s="16"/>
      <c r="J157" s="18">
        <v>0</v>
      </c>
      <c r="K157" s="16"/>
      <c r="L157" s="3"/>
      <c r="M157" s="3"/>
      <c r="N157" s="6">
        <v>0</v>
      </c>
      <c r="O157" s="6">
        <f t="shared" si="28"/>
        <v>0</v>
      </c>
      <c r="P157" s="7"/>
    </row>
    <row r="158" spans="1:16" ht="15.75" thickBot="1" x14ac:dyDescent="0.3">
      <c r="A158" s="47"/>
      <c r="B158" s="125"/>
      <c r="C158" s="132"/>
      <c r="D158" s="33" t="s">
        <v>25</v>
      </c>
      <c r="E158" s="37" t="s">
        <v>66</v>
      </c>
      <c r="F158" s="33"/>
      <c r="G158" s="33"/>
      <c r="H158" s="33"/>
      <c r="I158" s="16"/>
      <c r="J158" s="18">
        <v>0</v>
      </c>
      <c r="K158" s="16"/>
      <c r="L158" s="3"/>
      <c r="M158" s="3"/>
      <c r="N158" s="6">
        <v>0</v>
      </c>
      <c r="O158" s="6">
        <f t="shared" si="28"/>
        <v>0</v>
      </c>
      <c r="P158" s="7"/>
    </row>
    <row r="159" spans="1:16" ht="15.75" thickBot="1" x14ac:dyDescent="0.3">
      <c r="A159" s="47"/>
      <c r="B159" s="125"/>
      <c r="C159" s="132"/>
      <c r="D159" s="33" t="s">
        <v>2</v>
      </c>
      <c r="E159" s="37" t="s">
        <v>66</v>
      </c>
      <c r="F159" s="33"/>
      <c r="G159" s="33"/>
      <c r="H159" s="33"/>
      <c r="I159" s="16"/>
      <c r="J159" s="18">
        <v>0</v>
      </c>
      <c r="K159" s="16"/>
      <c r="L159" s="3"/>
      <c r="M159" s="3"/>
      <c r="N159" s="6">
        <v>0</v>
      </c>
      <c r="O159" s="6">
        <f t="shared" si="28"/>
        <v>0</v>
      </c>
      <c r="P159" s="7"/>
    </row>
    <row r="160" spans="1:16" ht="15.75" thickBot="1" x14ac:dyDescent="0.3">
      <c r="A160" s="47"/>
      <c r="B160" s="126"/>
      <c r="C160" s="133"/>
      <c r="D160" s="39" t="s">
        <v>60</v>
      </c>
      <c r="E160" s="39"/>
      <c r="F160" s="39"/>
      <c r="G160" s="39"/>
      <c r="H160" s="39"/>
      <c r="I160" s="41">
        <f>SUM(I156:I159)</f>
        <v>0</v>
      </c>
      <c r="J160" s="41">
        <f t="shared" ref="J160:M160" si="33">SUM(J156:J159)</f>
        <v>2014.6339599999999</v>
      </c>
      <c r="K160" s="41">
        <f t="shared" si="33"/>
        <v>0</v>
      </c>
      <c r="L160" s="41">
        <f t="shared" si="33"/>
        <v>0</v>
      </c>
      <c r="M160" s="41">
        <f t="shared" si="33"/>
        <v>0</v>
      </c>
      <c r="N160" s="6">
        <v>0</v>
      </c>
      <c r="O160" s="6">
        <f t="shared" si="28"/>
        <v>2014.6339599999999</v>
      </c>
      <c r="P160" s="7"/>
    </row>
    <row r="161" spans="1:16" ht="15.75" thickBot="1" x14ac:dyDescent="0.3">
      <c r="A161" s="119" t="s">
        <v>63</v>
      </c>
      <c r="B161" s="124">
        <v>1</v>
      </c>
      <c r="C161" s="131" t="s">
        <v>33</v>
      </c>
      <c r="D161" s="46" t="s">
        <v>1</v>
      </c>
      <c r="E161" s="37" t="s">
        <v>66</v>
      </c>
      <c r="F161" s="46"/>
      <c r="G161" s="46"/>
      <c r="H161" s="46"/>
      <c r="I161" s="18"/>
      <c r="J161" s="16"/>
      <c r="K161" s="16"/>
      <c r="L161" s="3"/>
      <c r="M161" s="3"/>
      <c r="N161" s="6">
        <v>0</v>
      </c>
      <c r="O161" s="6">
        <f t="shared" si="28"/>
        <v>0</v>
      </c>
      <c r="P161" s="7"/>
    </row>
    <row r="162" spans="1:16" ht="15.75" thickBot="1" x14ac:dyDescent="0.3">
      <c r="A162" s="120"/>
      <c r="B162" s="125"/>
      <c r="C162" s="132"/>
      <c r="D162" s="46" t="s">
        <v>24</v>
      </c>
      <c r="E162" s="37" t="s">
        <v>66</v>
      </c>
      <c r="F162" s="46"/>
      <c r="G162" s="46"/>
      <c r="H162" s="46"/>
      <c r="I162" s="18"/>
      <c r="J162" s="16"/>
      <c r="K162" s="16"/>
      <c r="L162" s="3"/>
      <c r="M162" s="3"/>
      <c r="N162" s="6">
        <v>0</v>
      </c>
      <c r="O162" s="6">
        <f t="shared" si="28"/>
        <v>0</v>
      </c>
      <c r="P162" s="7"/>
    </row>
    <row r="163" spans="1:16" ht="15.75" thickBot="1" x14ac:dyDescent="0.3">
      <c r="A163" s="120"/>
      <c r="B163" s="125"/>
      <c r="C163" s="132"/>
      <c r="D163" s="46" t="s">
        <v>25</v>
      </c>
      <c r="E163" s="37" t="s">
        <v>66</v>
      </c>
      <c r="F163" s="46"/>
      <c r="G163" s="46"/>
      <c r="H163" s="46"/>
      <c r="I163" s="18"/>
      <c r="J163" s="16"/>
      <c r="K163" s="16"/>
      <c r="L163" s="3"/>
      <c r="M163" s="3"/>
      <c r="N163" s="6">
        <v>0</v>
      </c>
      <c r="O163" s="6">
        <f t="shared" si="28"/>
        <v>0</v>
      </c>
      <c r="P163" s="7"/>
    </row>
    <row r="164" spans="1:16" ht="15.75" thickBot="1" x14ac:dyDescent="0.3">
      <c r="A164" s="120"/>
      <c r="B164" s="125"/>
      <c r="C164" s="132"/>
      <c r="D164" s="46" t="s">
        <v>2</v>
      </c>
      <c r="E164" s="37" t="s">
        <v>66</v>
      </c>
      <c r="F164" s="46"/>
      <c r="G164" s="46"/>
      <c r="H164" s="46"/>
      <c r="I164" s="18"/>
      <c r="J164" s="16"/>
      <c r="K164" s="16"/>
      <c r="L164" s="3"/>
      <c r="M164" s="3"/>
      <c r="N164" s="6">
        <v>0</v>
      </c>
      <c r="O164" s="6">
        <f t="shared" si="28"/>
        <v>0</v>
      </c>
      <c r="P164" s="7"/>
    </row>
    <row r="165" spans="1:16" ht="15.75" thickBot="1" x14ac:dyDescent="0.3">
      <c r="A165" s="120"/>
      <c r="B165" s="126"/>
      <c r="C165" s="133"/>
      <c r="D165" s="38" t="s">
        <v>60</v>
      </c>
      <c r="E165" s="38"/>
      <c r="F165" s="38"/>
      <c r="G165" s="38"/>
      <c r="H165" s="38"/>
      <c r="I165" s="42">
        <f>SUM(I161:I164)</f>
        <v>0</v>
      </c>
      <c r="J165" s="42">
        <f t="shared" ref="J165:M165" si="34">SUM(J161:J164)</f>
        <v>0</v>
      </c>
      <c r="K165" s="42">
        <f t="shared" si="34"/>
        <v>0</v>
      </c>
      <c r="L165" s="42">
        <f t="shared" si="34"/>
        <v>0</v>
      </c>
      <c r="M165" s="42">
        <f t="shared" si="34"/>
        <v>0</v>
      </c>
      <c r="N165" s="6">
        <v>0</v>
      </c>
      <c r="O165" s="6">
        <f t="shared" si="28"/>
        <v>0</v>
      </c>
      <c r="P165" s="7"/>
    </row>
    <row r="166" spans="1:16" ht="15.75" thickBot="1" x14ac:dyDescent="0.3">
      <c r="A166" s="120"/>
      <c r="B166" s="124">
        <v>2</v>
      </c>
      <c r="C166" s="131" t="s">
        <v>20</v>
      </c>
      <c r="D166" s="46" t="s">
        <v>1</v>
      </c>
      <c r="E166" s="37" t="s">
        <v>66</v>
      </c>
      <c r="F166" s="46"/>
      <c r="G166" s="46"/>
      <c r="H166" s="46"/>
      <c r="I166" s="18"/>
      <c r="J166" s="16"/>
      <c r="K166" s="16">
        <v>0</v>
      </c>
      <c r="L166" s="3"/>
      <c r="M166" s="3"/>
      <c r="N166" s="6">
        <v>0</v>
      </c>
      <c r="O166" s="6">
        <f t="shared" si="28"/>
        <v>0</v>
      </c>
      <c r="P166" s="21"/>
    </row>
    <row r="167" spans="1:16" ht="15.75" thickBot="1" x14ac:dyDescent="0.3">
      <c r="A167" s="120"/>
      <c r="B167" s="125"/>
      <c r="C167" s="132"/>
      <c r="D167" s="46" t="s">
        <v>24</v>
      </c>
      <c r="E167" s="37" t="s">
        <v>66</v>
      </c>
      <c r="F167" s="46"/>
      <c r="G167" s="46"/>
      <c r="H167" s="46"/>
      <c r="I167" s="18"/>
      <c r="J167" s="16"/>
      <c r="K167" s="16">
        <v>0</v>
      </c>
      <c r="L167" s="3"/>
      <c r="M167" s="3"/>
      <c r="N167" s="6">
        <v>0</v>
      </c>
      <c r="O167" s="6">
        <f t="shared" si="28"/>
        <v>0</v>
      </c>
      <c r="P167" s="7"/>
    </row>
    <row r="168" spans="1:16" ht="15.75" thickBot="1" x14ac:dyDescent="0.3">
      <c r="A168" s="120"/>
      <c r="B168" s="125"/>
      <c r="C168" s="132"/>
      <c r="D168" s="46" t="s">
        <v>25</v>
      </c>
      <c r="E168" s="37" t="s">
        <v>66</v>
      </c>
      <c r="F168" s="46"/>
      <c r="G168" s="46"/>
      <c r="H168" s="46"/>
      <c r="I168" s="18"/>
      <c r="J168" s="16"/>
      <c r="K168" s="16">
        <v>0</v>
      </c>
      <c r="L168" s="3"/>
      <c r="M168" s="3"/>
      <c r="N168" s="6">
        <v>0</v>
      </c>
      <c r="O168" s="6">
        <f t="shared" si="28"/>
        <v>0</v>
      </c>
      <c r="P168" s="21"/>
    </row>
    <row r="169" spans="1:16" ht="15.75" thickBot="1" x14ac:dyDescent="0.3">
      <c r="A169" s="120"/>
      <c r="B169" s="125"/>
      <c r="C169" s="132"/>
      <c r="D169" s="46" t="s">
        <v>2</v>
      </c>
      <c r="E169" s="37" t="s">
        <v>66</v>
      </c>
      <c r="F169" s="46"/>
      <c r="G169" s="46"/>
      <c r="H169" s="46"/>
      <c r="I169" s="18"/>
      <c r="J169" s="16"/>
      <c r="K169" s="16"/>
      <c r="L169" s="3"/>
      <c r="M169" s="3"/>
      <c r="N169" s="6">
        <v>0</v>
      </c>
      <c r="O169" s="6">
        <f t="shared" si="28"/>
        <v>0</v>
      </c>
      <c r="P169" s="21"/>
    </row>
    <row r="170" spans="1:16" ht="15.75" thickBot="1" x14ac:dyDescent="0.3">
      <c r="A170" s="120"/>
      <c r="B170" s="126"/>
      <c r="C170" s="133"/>
      <c r="D170" s="38" t="s">
        <v>60</v>
      </c>
      <c r="E170" s="38"/>
      <c r="F170" s="38"/>
      <c r="G170" s="38"/>
      <c r="H170" s="38"/>
      <c r="I170" s="42">
        <f>SUM(I166:I169)</f>
        <v>0</v>
      </c>
      <c r="J170" s="42">
        <f t="shared" ref="J170:M170" si="35">SUM(J166:J169)</f>
        <v>0</v>
      </c>
      <c r="K170" s="42">
        <f t="shared" si="35"/>
        <v>0</v>
      </c>
      <c r="L170" s="42">
        <f t="shared" si="35"/>
        <v>0</v>
      </c>
      <c r="M170" s="42">
        <f t="shared" si="35"/>
        <v>0</v>
      </c>
      <c r="N170" s="6">
        <v>0</v>
      </c>
      <c r="O170" s="6">
        <f t="shared" si="28"/>
        <v>0</v>
      </c>
      <c r="P170" s="7"/>
    </row>
    <row r="171" spans="1:16" ht="15.75" thickBot="1" x14ac:dyDescent="0.3">
      <c r="A171" s="120"/>
      <c r="B171" s="124">
        <v>3</v>
      </c>
      <c r="C171" s="131" t="s">
        <v>19</v>
      </c>
      <c r="D171" s="46" t="s">
        <v>1</v>
      </c>
      <c r="E171" s="37" t="s">
        <v>66</v>
      </c>
      <c r="F171" s="46"/>
      <c r="G171" s="46"/>
      <c r="H171" s="46"/>
      <c r="I171" s="18"/>
      <c r="J171" s="16"/>
      <c r="K171" s="16">
        <v>0</v>
      </c>
      <c r="L171" s="3"/>
      <c r="M171" s="3"/>
      <c r="N171" s="6">
        <v>0</v>
      </c>
      <c r="O171" s="6">
        <f t="shared" si="28"/>
        <v>0</v>
      </c>
      <c r="P171" s="7"/>
    </row>
    <row r="172" spans="1:16" ht="15.75" thickBot="1" x14ac:dyDescent="0.3">
      <c r="A172" s="120"/>
      <c r="B172" s="125"/>
      <c r="C172" s="132"/>
      <c r="D172" s="46" t="s">
        <v>24</v>
      </c>
      <c r="E172" s="37" t="s">
        <v>66</v>
      </c>
      <c r="F172" s="46"/>
      <c r="G172" s="46"/>
      <c r="H172" s="46"/>
      <c r="I172" s="18"/>
      <c r="J172" s="16"/>
      <c r="K172" s="16">
        <v>0</v>
      </c>
      <c r="L172" s="3"/>
      <c r="M172" s="3"/>
      <c r="N172" s="6">
        <v>0</v>
      </c>
      <c r="O172" s="6">
        <f t="shared" si="28"/>
        <v>0</v>
      </c>
      <c r="P172" s="7"/>
    </row>
    <row r="173" spans="1:16" ht="15.75" thickBot="1" x14ac:dyDescent="0.3">
      <c r="A173" s="120"/>
      <c r="B173" s="125"/>
      <c r="C173" s="132"/>
      <c r="D173" s="46" t="s">
        <v>25</v>
      </c>
      <c r="E173" s="37" t="s">
        <v>66</v>
      </c>
      <c r="F173" s="46"/>
      <c r="G173" s="46"/>
      <c r="H173" s="46"/>
      <c r="I173" s="18"/>
      <c r="J173" s="16"/>
      <c r="K173" s="16">
        <v>0</v>
      </c>
      <c r="L173" s="3"/>
      <c r="M173" s="3"/>
      <c r="N173" s="6">
        <v>0</v>
      </c>
      <c r="O173" s="6">
        <f t="shared" si="28"/>
        <v>0</v>
      </c>
      <c r="P173" s="7"/>
    </row>
    <row r="174" spans="1:16" ht="15.75" thickBot="1" x14ac:dyDescent="0.3">
      <c r="A174" s="120"/>
      <c r="B174" s="125"/>
      <c r="C174" s="132"/>
      <c r="D174" s="46" t="s">
        <v>2</v>
      </c>
      <c r="E174" s="37" t="s">
        <v>66</v>
      </c>
      <c r="F174" s="46"/>
      <c r="G174" s="46"/>
      <c r="H174" s="46"/>
      <c r="I174" s="18"/>
      <c r="J174" s="16"/>
      <c r="K174" s="16"/>
      <c r="L174" s="3"/>
      <c r="M174" s="3"/>
      <c r="N174" s="6">
        <v>0</v>
      </c>
      <c r="O174" s="6">
        <f t="shared" si="28"/>
        <v>0</v>
      </c>
      <c r="P174" s="7"/>
    </row>
    <row r="175" spans="1:16" ht="15.75" thickBot="1" x14ac:dyDescent="0.3">
      <c r="A175" s="120"/>
      <c r="B175" s="126"/>
      <c r="C175" s="133"/>
      <c r="D175" s="38" t="s">
        <v>60</v>
      </c>
      <c r="E175" s="38"/>
      <c r="F175" s="38"/>
      <c r="G175" s="38"/>
      <c r="H175" s="38"/>
      <c r="I175" s="42">
        <f>SUM(I171:I174)</f>
        <v>0</v>
      </c>
      <c r="J175" s="42">
        <f t="shared" ref="J175:M175" si="36">SUM(J171:J174)</f>
        <v>0</v>
      </c>
      <c r="K175" s="42">
        <f t="shared" si="36"/>
        <v>0</v>
      </c>
      <c r="L175" s="42">
        <f t="shared" si="36"/>
        <v>0</v>
      </c>
      <c r="M175" s="42">
        <f t="shared" si="36"/>
        <v>0</v>
      </c>
      <c r="N175" s="6">
        <v>0</v>
      </c>
      <c r="O175" s="6">
        <f t="shared" si="28"/>
        <v>0</v>
      </c>
      <c r="P175" s="7"/>
    </row>
    <row r="176" spans="1:16" ht="15.75" thickBot="1" x14ac:dyDescent="0.3">
      <c r="A176" s="120"/>
      <c r="B176" s="124">
        <v>4</v>
      </c>
      <c r="C176" s="131" t="s">
        <v>23</v>
      </c>
      <c r="D176" s="46" t="s">
        <v>1</v>
      </c>
      <c r="E176" s="37" t="s">
        <v>66</v>
      </c>
      <c r="F176" s="46"/>
      <c r="G176" s="46"/>
      <c r="H176" s="46"/>
      <c r="I176" s="18"/>
      <c r="J176" s="16"/>
      <c r="K176" s="16"/>
      <c r="L176" s="3"/>
      <c r="M176" s="3"/>
      <c r="N176" s="6">
        <v>910</v>
      </c>
      <c r="O176" s="6">
        <f t="shared" si="28"/>
        <v>910</v>
      </c>
      <c r="P176" s="7"/>
    </row>
    <row r="177" spans="1:16" ht="15.75" thickBot="1" x14ac:dyDescent="0.3">
      <c r="A177" s="120"/>
      <c r="B177" s="125"/>
      <c r="C177" s="132"/>
      <c r="D177" s="46" t="s">
        <v>24</v>
      </c>
      <c r="E177" s="37" t="s">
        <v>66</v>
      </c>
      <c r="F177" s="46"/>
      <c r="G177" s="46"/>
      <c r="H177" s="46"/>
      <c r="I177" s="18"/>
      <c r="J177" s="16"/>
      <c r="K177" s="16"/>
      <c r="L177" s="3"/>
      <c r="M177" s="3"/>
      <c r="N177" s="6">
        <v>90090</v>
      </c>
      <c r="O177" s="6">
        <f t="shared" si="28"/>
        <v>90090</v>
      </c>
      <c r="P177" s="7"/>
    </row>
    <row r="178" spans="1:16" ht="15.75" thickBot="1" x14ac:dyDescent="0.3">
      <c r="A178" s="120"/>
      <c r="B178" s="125"/>
      <c r="C178" s="132"/>
      <c r="D178" s="46" t="s">
        <v>25</v>
      </c>
      <c r="E178" s="37" t="s">
        <v>66</v>
      </c>
      <c r="F178" s="46"/>
      <c r="G178" s="46"/>
      <c r="H178" s="46"/>
      <c r="I178" s="18"/>
      <c r="J178" s="16"/>
      <c r="K178" s="16"/>
      <c r="L178" s="3"/>
      <c r="M178" s="3"/>
      <c r="N178" s="6">
        <v>0</v>
      </c>
      <c r="O178" s="6">
        <f t="shared" si="28"/>
        <v>0</v>
      </c>
      <c r="P178" s="7"/>
    </row>
    <row r="179" spans="1:16" ht="15.75" thickBot="1" x14ac:dyDescent="0.3">
      <c r="A179" s="120"/>
      <c r="B179" s="125"/>
      <c r="C179" s="132"/>
      <c r="D179" s="46" t="s">
        <v>2</v>
      </c>
      <c r="E179" s="37" t="s">
        <v>66</v>
      </c>
      <c r="F179" s="46"/>
      <c r="G179" s="46"/>
      <c r="H179" s="46"/>
      <c r="I179" s="18"/>
      <c r="J179" s="16"/>
      <c r="K179" s="16"/>
      <c r="L179" s="3"/>
      <c r="M179" s="3"/>
      <c r="N179" s="6">
        <v>0</v>
      </c>
      <c r="O179" s="6">
        <f t="shared" si="28"/>
        <v>0</v>
      </c>
      <c r="P179" s="7"/>
    </row>
    <row r="180" spans="1:16" ht="15.75" thickBot="1" x14ac:dyDescent="0.3">
      <c r="A180" s="120"/>
      <c r="B180" s="126"/>
      <c r="C180" s="133"/>
      <c r="D180" s="38" t="s">
        <v>60</v>
      </c>
      <c r="E180" s="38"/>
      <c r="F180" s="38"/>
      <c r="G180" s="38"/>
      <c r="H180" s="38"/>
      <c r="I180" s="42">
        <f>SUM(I176:I179)</f>
        <v>0</v>
      </c>
      <c r="J180" s="42">
        <f t="shared" ref="J180:M180" si="37">SUM(J176:J179)</f>
        <v>0</v>
      </c>
      <c r="K180" s="42">
        <f t="shared" si="37"/>
        <v>0</v>
      </c>
      <c r="L180" s="42">
        <f t="shared" si="37"/>
        <v>0</v>
      </c>
      <c r="M180" s="42">
        <f t="shared" si="37"/>
        <v>0</v>
      </c>
      <c r="N180" s="6">
        <v>91000</v>
      </c>
      <c r="O180" s="6">
        <f t="shared" si="28"/>
        <v>91000</v>
      </c>
      <c r="P180" s="7"/>
    </row>
    <row r="181" spans="1:16" ht="15.75" thickBot="1" x14ac:dyDescent="0.3">
      <c r="A181" s="120"/>
      <c r="B181" s="124">
        <v>5</v>
      </c>
      <c r="C181" s="131" t="s">
        <v>46</v>
      </c>
      <c r="D181" s="46" t="s">
        <v>1</v>
      </c>
      <c r="E181" s="37" t="s">
        <v>66</v>
      </c>
      <c r="F181" s="46">
        <v>1900011610</v>
      </c>
      <c r="G181" s="46">
        <v>243</v>
      </c>
      <c r="H181" s="46">
        <v>226</v>
      </c>
      <c r="I181" s="18"/>
      <c r="J181" s="18">
        <v>100</v>
      </c>
      <c r="K181" s="16"/>
      <c r="L181" s="3"/>
      <c r="M181" s="3"/>
      <c r="N181" s="6">
        <v>0</v>
      </c>
      <c r="O181" s="6">
        <f t="shared" si="28"/>
        <v>100</v>
      </c>
      <c r="P181" s="7"/>
    </row>
    <row r="182" spans="1:16" ht="15.75" thickBot="1" x14ac:dyDescent="0.3">
      <c r="A182" s="120"/>
      <c r="B182" s="125"/>
      <c r="C182" s="132"/>
      <c r="D182" s="46" t="s">
        <v>24</v>
      </c>
      <c r="E182" s="37" t="s">
        <v>66</v>
      </c>
      <c r="F182" s="46"/>
      <c r="G182" s="46"/>
      <c r="H182" s="46"/>
      <c r="I182" s="18"/>
      <c r="J182" s="16">
        <v>0</v>
      </c>
      <c r="K182" s="16"/>
      <c r="L182" s="3"/>
      <c r="M182" s="3"/>
      <c r="N182" s="6">
        <v>0</v>
      </c>
      <c r="O182" s="6">
        <f t="shared" si="28"/>
        <v>0</v>
      </c>
      <c r="P182" s="7"/>
    </row>
    <row r="183" spans="1:16" ht="15.75" thickBot="1" x14ac:dyDescent="0.3">
      <c r="A183" s="120"/>
      <c r="B183" s="125"/>
      <c r="C183" s="132"/>
      <c r="D183" s="46" t="s">
        <v>25</v>
      </c>
      <c r="E183" s="37" t="s">
        <v>66</v>
      </c>
      <c r="F183" s="46"/>
      <c r="G183" s="46"/>
      <c r="H183" s="46"/>
      <c r="I183" s="18"/>
      <c r="J183" s="16">
        <v>0</v>
      </c>
      <c r="K183" s="16"/>
      <c r="L183" s="3"/>
      <c r="M183" s="3"/>
      <c r="N183" s="6">
        <v>0</v>
      </c>
      <c r="O183" s="6">
        <f t="shared" si="28"/>
        <v>0</v>
      </c>
      <c r="P183" s="7"/>
    </row>
    <row r="184" spans="1:16" ht="15.75" thickBot="1" x14ac:dyDescent="0.3">
      <c r="A184" s="120"/>
      <c r="B184" s="125"/>
      <c r="C184" s="132"/>
      <c r="D184" s="46" t="s">
        <v>2</v>
      </c>
      <c r="E184" s="37" t="s">
        <v>66</v>
      </c>
      <c r="F184" s="46"/>
      <c r="G184" s="46"/>
      <c r="H184" s="46"/>
      <c r="I184" s="18"/>
      <c r="J184" s="16">
        <v>0</v>
      </c>
      <c r="K184" s="16"/>
      <c r="L184" s="3"/>
      <c r="M184" s="3"/>
      <c r="N184" s="6">
        <v>0</v>
      </c>
      <c r="O184" s="6">
        <f t="shared" si="28"/>
        <v>0</v>
      </c>
      <c r="P184" s="7"/>
    </row>
    <row r="185" spans="1:16" ht="15.75" thickBot="1" x14ac:dyDescent="0.3">
      <c r="A185" s="120"/>
      <c r="B185" s="126"/>
      <c r="C185" s="133"/>
      <c r="D185" s="38" t="s">
        <v>60</v>
      </c>
      <c r="E185" s="38"/>
      <c r="F185" s="38"/>
      <c r="G185" s="38"/>
      <c r="H185" s="38"/>
      <c r="I185" s="42">
        <f>SUM(I181:I184)</f>
        <v>0</v>
      </c>
      <c r="J185" s="41">
        <f>SUM(J181:J184)</f>
        <v>100</v>
      </c>
      <c r="K185" s="41">
        <f t="shared" ref="K185:M185" si="38">SUM(K181:K184)</f>
        <v>0</v>
      </c>
      <c r="L185" s="41">
        <f t="shared" si="38"/>
        <v>0</v>
      </c>
      <c r="M185" s="41">
        <f t="shared" si="38"/>
        <v>0</v>
      </c>
      <c r="N185" s="6">
        <v>0</v>
      </c>
      <c r="O185" s="6">
        <f t="shared" si="28"/>
        <v>100</v>
      </c>
      <c r="P185" s="7"/>
    </row>
    <row r="186" spans="1:16" ht="15.75" thickBot="1" x14ac:dyDescent="0.3">
      <c r="A186" s="120"/>
      <c r="B186" s="124">
        <v>6</v>
      </c>
      <c r="C186" s="127" t="s">
        <v>50</v>
      </c>
      <c r="D186" s="46" t="s">
        <v>1</v>
      </c>
      <c r="E186" s="37" t="s">
        <v>66</v>
      </c>
      <c r="F186" s="46">
        <v>1900011610</v>
      </c>
      <c r="G186" s="46">
        <v>243</v>
      </c>
      <c r="H186" s="46">
        <v>226</v>
      </c>
      <c r="I186" s="18"/>
      <c r="J186" s="31">
        <v>3311.3487600000012</v>
      </c>
      <c r="K186" s="16"/>
      <c r="L186" s="3"/>
      <c r="M186" s="3"/>
      <c r="N186" s="6">
        <v>0</v>
      </c>
      <c r="O186" s="6">
        <f t="shared" si="28"/>
        <v>3311.3487600000012</v>
      </c>
      <c r="P186" s="7"/>
    </row>
    <row r="187" spans="1:16" ht="15.75" thickBot="1" x14ac:dyDescent="0.3">
      <c r="A187" s="120"/>
      <c r="B187" s="125"/>
      <c r="C187" s="128"/>
      <c r="D187" s="46" t="s">
        <v>24</v>
      </c>
      <c r="E187" s="37" t="s">
        <v>66</v>
      </c>
      <c r="F187" s="46"/>
      <c r="G187" s="46"/>
      <c r="H187" s="46"/>
      <c r="I187" s="18"/>
      <c r="J187" s="16">
        <v>0</v>
      </c>
      <c r="K187" s="16"/>
      <c r="L187" s="3"/>
      <c r="M187" s="3"/>
      <c r="N187" s="6">
        <v>0</v>
      </c>
      <c r="O187" s="6">
        <f t="shared" si="28"/>
        <v>0</v>
      </c>
      <c r="P187" s="7"/>
    </row>
    <row r="188" spans="1:16" ht="15.75" thickBot="1" x14ac:dyDescent="0.3">
      <c r="A188" s="120"/>
      <c r="B188" s="125"/>
      <c r="C188" s="128"/>
      <c r="D188" s="46" t="s">
        <v>25</v>
      </c>
      <c r="E188" s="37" t="s">
        <v>66</v>
      </c>
      <c r="F188" s="46"/>
      <c r="G188" s="46"/>
      <c r="H188" s="46"/>
      <c r="I188" s="18"/>
      <c r="J188" s="16">
        <v>0</v>
      </c>
      <c r="K188" s="16"/>
      <c r="L188" s="3"/>
      <c r="M188" s="3"/>
      <c r="N188" s="6">
        <v>0</v>
      </c>
      <c r="O188" s="6">
        <f t="shared" si="28"/>
        <v>0</v>
      </c>
      <c r="P188" s="7"/>
    </row>
    <row r="189" spans="1:16" ht="15.75" thickBot="1" x14ac:dyDescent="0.3">
      <c r="A189" s="120"/>
      <c r="B189" s="125"/>
      <c r="C189" s="128"/>
      <c r="D189" s="46" t="s">
        <v>2</v>
      </c>
      <c r="E189" s="37" t="s">
        <v>66</v>
      </c>
      <c r="F189" s="46"/>
      <c r="G189" s="46"/>
      <c r="H189" s="46"/>
      <c r="I189" s="18"/>
      <c r="J189" s="16">
        <v>0</v>
      </c>
      <c r="K189" s="16"/>
      <c r="L189" s="3"/>
      <c r="M189" s="3"/>
      <c r="N189" s="6">
        <v>0</v>
      </c>
      <c r="O189" s="6">
        <f t="shared" si="28"/>
        <v>0</v>
      </c>
      <c r="P189" s="7"/>
    </row>
    <row r="190" spans="1:16" ht="15.75" thickBot="1" x14ac:dyDescent="0.3">
      <c r="A190" s="120"/>
      <c r="B190" s="126"/>
      <c r="C190" s="129"/>
      <c r="D190" s="38" t="s">
        <v>60</v>
      </c>
      <c r="E190" s="38"/>
      <c r="F190" s="38"/>
      <c r="G190" s="38"/>
      <c r="H190" s="38"/>
      <c r="I190" s="42">
        <f>SUM(I186:I189)</f>
        <v>0</v>
      </c>
      <c r="J190" s="41">
        <f>SUM(J186:J189)</f>
        <v>3311.3487600000012</v>
      </c>
      <c r="K190" s="41">
        <f t="shared" ref="K190:M190" si="39">SUM(K186:K189)</f>
        <v>0</v>
      </c>
      <c r="L190" s="41">
        <f t="shared" si="39"/>
        <v>0</v>
      </c>
      <c r="M190" s="41">
        <f t="shared" si="39"/>
        <v>0</v>
      </c>
      <c r="N190" s="6">
        <v>0</v>
      </c>
      <c r="O190" s="6">
        <f t="shared" si="28"/>
        <v>3311.3487600000012</v>
      </c>
      <c r="P190" s="7"/>
    </row>
    <row r="191" spans="1:16" ht="15.75" thickBot="1" x14ac:dyDescent="0.3">
      <c r="A191" s="120"/>
      <c r="B191" s="124">
        <v>7</v>
      </c>
      <c r="C191" s="127" t="s">
        <v>48</v>
      </c>
      <c r="D191" s="46" t="s">
        <v>1</v>
      </c>
      <c r="E191" s="37" t="s">
        <v>66</v>
      </c>
      <c r="F191" s="46">
        <v>1900011610</v>
      </c>
      <c r="G191" s="46">
        <v>243</v>
      </c>
      <c r="H191" s="46">
        <v>226</v>
      </c>
      <c r="I191" s="18"/>
      <c r="J191" s="32">
        <v>2200</v>
      </c>
      <c r="K191" s="16"/>
      <c r="L191" s="3"/>
      <c r="M191" s="3"/>
      <c r="N191" s="6">
        <v>0</v>
      </c>
      <c r="O191" s="6">
        <f t="shared" si="28"/>
        <v>2200</v>
      </c>
      <c r="P191" s="7"/>
    </row>
    <row r="192" spans="1:16" ht="15.75" thickBot="1" x14ac:dyDescent="0.3">
      <c r="A192" s="120"/>
      <c r="B192" s="125"/>
      <c r="C192" s="128"/>
      <c r="D192" s="46" t="s">
        <v>24</v>
      </c>
      <c r="E192" s="37" t="s">
        <v>66</v>
      </c>
      <c r="F192" s="46"/>
      <c r="G192" s="46"/>
      <c r="H192" s="46"/>
      <c r="I192" s="18"/>
      <c r="J192" s="16">
        <v>0</v>
      </c>
      <c r="K192" s="16"/>
      <c r="L192" s="3"/>
      <c r="M192" s="3"/>
      <c r="N192" s="6">
        <v>0</v>
      </c>
      <c r="O192" s="6">
        <f t="shared" si="28"/>
        <v>0</v>
      </c>
      <c r="P192" s="7"/>
    </row>
    <row r="193" spans="1:16" ht="15.75" thickBot="1" x14ac:dyDescent="0.3">
      <c r="A193" s="120"/>
      <c r="B193" s="125"/>
      <c r="C193" s="128"/>
      <c r="D193" s="46" t="s">
        <v>25</v>
      </c>
      <c r="E193" s="37" t="s">
        <v>66</v>
      </c>
      <c r="F193" s="46"/>
      <c r="G193" s="46"/>
      <c r="H193" s="46"/>
      <c r="I193" s="18"/>
      <c r="J193" s="16">
        <v>0</v>
      </c>
      <c r="K193" s="16"/>
      <c r="L193" s="3"/>
      <c r="M193" s="3"/>
      <c r="N193" s="6">
        <v>0</v>
      </c>
      <c r="O193" s="6">
        <f t="shared" si="28"/>
        <v>0</v>
      </c>
      <c r="P193" s="7"/>
    </row>
    <row r="194" spans="1:16" ht="15.75" thickBot="1" x14ac:dyDescent="0.3">
      <c r="A194" s="120"/>
      <c r="B194" s="125"/>
      <c r="C194" s="128"/>
      <c r="D194" s="46" t="s">
        <v>2</v>
      </c>
      <c r="E194" s="37" t="s">
        <v>66</v>
      </c>
      <c r="F194" s="46"/>
      <c r="G194" s="46"/>
      <c r="H194" s="46"/>
      <c r="I194" s="18"/>
      <c r="J194" s="16">
        <v>0</v>
      </c>
      <c r="K194" s="16"/>
      <c r="L194" s="3"/>
      <c r="M194" s="3"/>
      <c r="N194" s="6">
        <v>0</v>
      </c>
      <c r="O194" s="6">
        <f t="shared" si="28"/>
        <v>0</v>
      </c>
      <c r="P194" s="7"/>
    </row>
    <row r="195" spans="1:16" ht="15.75" thickBot="1" x14ac:dyDescent="0.3">
      <c r="A195" s="121"/>
      <c r="B195" s="126"/>
      <c r="C195" s="129"/>
      <c r="D195" s="38" t="s">
        <v>60</v>
      </c>
      <c r="E195" s="38"/>
      <c r="F195" s="38"/>
      <c r="G195" s="38"/>
      <c r="H195" s="38"/>
      <c r="I195" s="42">
        <f>SUM(I191:I194)</f>
        <v>0</v>
      </c>
      <c r="J195" s="41">
        <f>SUM(J191:J194)</f>
        <v>2200</v>
      </c>
      <c r="K195" s="41">
        <f t="shared" ref="K195:M195" si="40">SUM(K191:K194)</f>
        <v>0</v>
      </c>
      <c r="L195" s="41">
        <f t="shared" si="40"/>
        <v>0</v>
      </c>
      <c r="M195" s="41">
        <f t="shared" si="40"/>
        <v>0</v>
      </c>
      <c r="N195" s="6">
        <v>0</v>
      </c>
      <c r="O195" s="6">
        <f t="shared" si="28"/>
        <v>2200</v>
      </c>
      <c r="P195" s="7"/>
    </row>
    <row r="196" spans="1:16" ht="15.75" thickBot="1" x14ac:dyDescent="0.3">
      <c r="A196" s="119" t="s">
        <v>64</v>
      </c>
      <c r="B196" s="124">
        <v>1</v>
      </c>
      <c r="C196" s="131" t="s">
        <v>51</v>
      </c>
      <c r="D196" s="46" t="s">
        <v>1</v>
      </c>
      <c r="E196" s="37" t="s">
        <v>66</v>
      </c>
      <c r="F196" s="46"/>
      <c r="G196" s="46"/>
      <c r="H196" s="46"/>
      <c r="I196" s="18"/>
      <c r="J196" s="16"/>
      <c r="K196" s="16">
        <v>0</v>
      </c>
      <c r="L196" s="3"/>
      <c r="M196" s="3"/>
      <c r="N196" s="6">
        <v>0</v>
      </c>
      <c r="O196" s="6">
        <f t="shared" si="28"/>
        <v>0</v>
      </c>
      <c r="P196" s="7"/>
    </row>
    <row r="197" spans="1:16" ht="15.75" thickBot="1" x14ac:dyDescent="0.3">
      <c r="A197" s="120"/>
      <c r="B197" s="125"/>
      <c r="C197" s="132"/>
      <c r="D197" s="46" t="s">
        <v>24</v>
      </c>
      <c r="E197" s="37" t="s">
        <v>66</v>
      </c>
      <c r="F197" s="46"/>
      <c r="G197" s="46"/>
      <c r="H197" s="46"/>
      <c r="I197" s="18"/>
      <c r="J197" s="16"/>
      <c r="K197" s="3">
        <v>0</v>
      </c>
      <c r="L197" s="3"/>
      <c r="M197" s="3"/>
      <c r="N197" s="6">
        <v>0</v>
      </c>
      <c r="O197" s="6">
        <f t="shared" si="28"/>
        <v>0</v>
      </c>
      <c r="P197" s="7"/>
    </row>
    <row r="198" spans="1:16" ht="15.75" thickBot="1" x14ac:dyDescent="0.3">
      <c r="A198" s="120"/>
      <c r="B198" s="125"/>
      <c r="C198" s="132"/>
      <c r="D198" s="46" t="s">
        <v>25</v>
      </c>
      <c r="E198" s="37" t="s">
        <v>66</v>
      </c>
      <c r="F198" s="46"/>
      <c r="G198" s="46"/>
      <c r="H198" s="46"/>
      <c r="I198" s="18"/>
      <c r="J198" s="16"/>
      <c r="K198" s="16"/>
      <c r="L198" s="3"/>
      <c r="M198" s="3"/>
      <c r="N198" s="6">
        <v>0</v>
      </c>
      <c r="O198" s="6">
        <f t="shared" si="28"/>
        <v>0</v>
      </c>
      <c r="P198" s="7"/>
    </row>
    <row r="199" spans="1:16" ht="15.75" thickBot="1" x14ac:dyDescent="0.3">
      <c r="A199" s="120"/>
      <c r="B199" s="125"/>
      <c r="C199" s="132"/>
      <c r="D199" s="46" t="s">
        <v>2</v>
      </c>
      <c r="E199" s="37" t="s">
        <v>66</v>
      </c>
      <c r="F199" s="46"/>
      <c r="G199" s="46"/>
      <c r="H199" s="46"/>
      <c r="I199" s="18"/>
      <c r="J199" s="16"/>
      <c r="K199" s="16"/>
      <c r="L199" s="3"/>
      <c r="M199" s="3"/>
      <c r="N199" s="6">
        <v>0</v>
      </c>
      <c r="O199" s="6">
        <f t="shared" ref="O199:O225" si="41">SUM(I199:N199)</f>
        <v>0</v>
      </c>
      <c r="P199" s="7"/>
    </row>
    <row r="200" spans="1:16" ht="15.75" thickBot="1" x14ac:dyDescent="0.3">
      <c r="A200" s="121"/>
      <c r="B200" s="126"/>
      <c r="C200" s="133"/>
      <c r="D200" s="38" t="s">
        <v>60</v>
      </c>
      <c r="E200" s="38"/>
      <c r="F200" s="38"/>
      <c r="G200" s="38"/>
      <c r="H200" s="38"/>
      <c r="I200" s="42">
        <f>SUM(I196:I199)</f>
        <v>0</v>
      </c>
      <c r="J200" s="42">
        <f t="shared" ref="J200:M200" si="42">SUM(J196:J199)</f>
        <v>0</v>
      </c>
      <c r="K200" s="42">
        <f t="shared" si="42"/>
        <v>0</v>
      </c>
      <c r="L200" s="42">
        <f t="shared" si="42"/>
        <v>0</v>
      </c>
      <c r="M200" s="42">
        <f t="shared" si="42"/>
        <v>0</v>
      </c>
      <c r="N200" s="6">
        <v>0</v>
      </c>
      <c r="O200" s="6">
        <f t="shared" si="41"/>
        <v>0</v>
      </c>
      <c r="P200" s="7"/>
    </row>
    <row r="201" spans="1:16" ht="15.75" thickBot="1" x14ac:dyDescent="0.3">
      <c r="A201" s="119" t="s">
        <v>65</v>
      </c>
      <c r="B201" s="124">
        <v>1</v>
      </c>
      <c r="C201" s="134" t="s">
        <v>7</v>
      </c>
      <c r="D201" s="46" t="s">
        <v>1</v>
      </c>
      <c r="E201" s="37" t="s">
        <v>66</v>
      </c>
      <c r="F201" s="46"/>
      <c r="G201" s="46"/>
      <c r="H201" s="46"/>
      <c r="I201" s="16"/>
      <c r="J201" s="16"/>
      <c r="K201" s="16">
        <v>0</v>
      </c>
      <c r="L201" s="3"/>
      <c r="M201" s="3"/>
      <c r="N201" s="6">
        <v>0</v>
      </c>
      <c r="O201" s="6">
        <f t="shared" si="41"/>
        <v>0</v>
      </c>
      <c r="P201" s="7"/>
    </row>
    <row r="202" spans="1:16" ht="15.75" thickBot="1" x14ac:dyDescent="0.3">
      <c r="A202" s="120"/>
      <c r="B202" s="125"/>
      <c r="C202" s="135"/>
      <c r="D202" s="46" t="s">
        <v>24</v>
      </c>
      <c r="E202" s="37" t="s">
        <v>66</v>
      </c>
      <c r="F202" s="46"/>
      <c r="G202" s="46"/>
      <c r="H202" s="46"/>
      <c r="I202" s="16"/>
      <c r="J202" s="18"/>
      <c r="K202" s="18"/>
      <c r="L202" s="17"/>
      <c r="M202" s="17"/>
      <c r="N202" s="6">
        <v>0</v>
      </c>
      <c r="O202" s="6">
        <f t="shared" si="41"/>
        <v>0</v>
      </c>
      <c r="P202" s="7"/>
    </row>
    <row r="203" spans="1:16" ht="15.75" thickBot="1" x14ac:dyDescent="0.3">
      <c r="A203" s="120"/>
      <c r="B203" s="125"/>
      <c r="C203" s="135"/>
      <c r="D203" s="46" t="s">
        <v>25</v>
      </c>
      <c r="E203" s="37" t="s">
        <v>66</v>
      </c>
      <c r="F203" s="46"/>
      <c r="G203" s="46"/>
      <c r="H203" s="46"/>
      <c r="I203" s="16"/>
      <c r="J203" s="18"/>
      <c r="K203" s="18"/>
      <c r="L203" s="17"/>
      <c r="M203" s="17"/>
      <c r="N203" s="6">
        <v>0</v>
      </c>
      <c r="O203" s="6">
        <f t="shared" si="41"/>
        <v>0</v>
      </c>
      <c r="P203" s="7"/>
    </row>
    <row r="204" spans="1:16" ht="15.75" thickBot="1" x14ac:dyDescent="0.3">
      <c r="A204" s="120"/>
      <c r="B204" s="125"/>
      <c r="C204" s="135"/>
      <c r="D204" s="46" t="s">
        <v>2</v>
      </c>
      <c r="E204" s="37" t="s">
        <v>66</v>
      </c>
      <c r="F204" s="46"/>
      <c r="G204" s="46"/>
      <c r="H204" s="46"/>
      <c r="I204" s="16"/>
      <c r="J204" s="18"/>
      <c r="K204" s="18"/>
      <c r="L204" s="17"/>
      <c r="M204" s="17"/>
      <c r="N204" s="6">
        <v>0</v>
      </c>
      <c r="O204" s="6">
        <f t="shared" si="41"/>
        <v>0</v>
      </c>
      <c r="P204" s="7"/>
    </row>
    <row r="205" spans="1:16" ht="15.75" thickBot="1" x14ac:dyDescent="0.3">
      <c r="A205" s="120"/>
      <c r="B205" s="126"/>
      <c r="C205" s="136"/>
      <c r="D205" s="38" t="s">
        <v>60</v>
      </c>
      <c r="E205" s="38"/>
      <c r="F205" s="38"/>
      <c r="G205" s="38"/>
      <c r="H205" s="38"/>
      <c r="I205" s="41">
        <f>SUM(I201:I204)</f>
        <v>0</v>
      </c>
      <c r="J205" s="41">
        <f t="shared" ref="J205:M205" si="43">SUM(J201:J204)</f>
        <v>0</v>
      </c>
      <c r="K205" s="41">
        <f t="shared" si="43"/>
        <v>0</v>
      </c>
      <c r="L205" s="41">
        <f t="shared" si="43"/>
        <v>0</v>
      </c>
      <c r="M205" s="41">
        <f t="shared" si="43"/>
        <v>0</v>
      </c>
      <c r="N205" s="6">
        <v>0</v>
      </c>
      <c r="O205" s="6">
        <f t="shared" si="41"/>
        <v>0</v>
      </c>
      <c r="P205" s="7"/>
    </row>
    <row r="206" spans="1:16" ht="15.75" thickBot="1" x14ac:dyDescent="0.3">
      <c r="A206" s="120"/>
      <c r="B206" s="130">
        <v>2</v>
      </c>
      <c r="C206" s="134" t="s">
        <v>8</v>
      </c>
      <c r="D206" s="46" t="s">
        <v>1</v>
      </c>
      <c r="E206" s="37" t="s">
        <v>66</v>
      </c>
      <c r="F206" s="46">
        <v>1900011620</v>
      </c>
      <c r="G206" s="46">
        <v>244</v>
      </c>
      <c r="H206" s="46">
        <v>225</v>
      </c>
      <c r="I206" s="16">
        <v>41.667200000000001</v>
      </c>
      <c r="J206" s="16">
        <v>335.99923000000001</v>
      </c>
      <c r="K206" s="16">
        <v>0</v>
      </c>
      <c r="L206" s="3">
        <v>0</v>
      </c>
      <c r="M206" s="3">
        <v>1200</v>
      </c>
      <c r="N206" s="6">
        <v>6000</v>
      </c>
      <c r="O206" s="6">
        <f t="shared" si="41"/>
        <v>7577.6664300000002</v>
      </c>
      <c r="P206" s="7"/>
    </row>
    <row r="207" spans="1:16" ht="15.75" thickBot="1" x14ac:dyDescent="0.3">
      <c r="A207" s="120"/>
      <c r="B207" s="122"/>
      <c r="C207" s="135"/>
      <c r="D207" s="46" t="s">
        <v>24</v>
      </c>
      <c r="E207" s="37" t="s">
        <v>66</v>
      </c>
      <c r="F207" s="46"/>
      <c r="G207" s="46"/>
      <c r="H207" s="46"/>
      <c r="I207" s="16">
        <v>0</v>
      </c>
      <c r="J207" s="18">
        <v>0</v>
      </c>
      <c r="K207" s="18"/>
      <c r="L207" s="17"/>
      <c r="M207" s="17"/>
      <c r="N207" s="6">
        <v>0</v>
      </c>
      <c r="O207" s="6">
        <f t="shared" si="41"/>
        <v>0</v>
      </c>
      <c r="P207" s="7"/>
    </row>
    <row r="208" spans="1:16" ht="15.75" thickBot="1" x14ac:dyDescent="0.3">
      <c r="A208" s="120"/>
      <c r="B208" s="122"/>
      <c r="C208" s="135"/>
      <c r="D208" s="46" t="s">
        <v>25</v>
      </c>
      <c r="E208" s="37" t="s">
        <v>66</v>
      </c>
      <c r="F208" s="46"/>
      <c r="G208" s="46"/>
      <c r="H208" s="46"/>
      <c r="I208" s="16">
        <v>0</v>
      </c>
      <c r="J208" s="18">
        <v>0</v>
      </c>
      <c r="K208" s="18"/>
      <c r="L208" s="17"/>
      <c r="M208" s="17"/>
      <c r="N208" s="6">
        <v>0</v>
      </c>
      <c r="O208" s="6">
        <f t="shared" si="41"/>
        <v>0</v>
      </c>
      <c r="P208" s="7"/>
    </row>
    <row r="209" spans="1:16" ht="15.75" thickBot="1" x14ac:dyDescent="0.3">
      <c r="A209" s="120"/>
      <c r="B209" s="122"/>
      <c r="C209" s="135"/>
      <c r="D209" s="46" t="s">
        <v>2</v>
      </c>
      <c r="E209" s="37" t="s">
        <v>66</v>
      </c>
      <c r="F209" s="46"/>
      <c r="G209" s="46"/>
      <c r="H209" s="46"/>
      <c r="I209" s="16">
        <v>0</v>
      </c>
      <c r="J209" s="18">
        <v>0</v>
      </c>
      <c r="K209" s="18"/>
      <c r="L209" s="17"/>
      <c r="M209" s="17"/>
      <c r="N209" s="6">
        <v>0</v>
      </c>
      <c r="O209" s="6">
        <f t="shared" si="41"/>
        <v>0</v>
      </c>
      <c r="P209" s="7"/>
    </row>
    <row r="210" spans="1:16" ht="15.75" thickBot="1" x14ac:dyDescent="0.3">
      <c r="A210" s="120"/>
      <c r="B210" s="123"/>
      <c r="C210" s="136"/>
      <c r="D210" s="38" t="s">
        <v>60</v>
      </c>
      <c r="E210" s="38"/>
      <c r="F210" s="38"/>
      <c r="G210" s="38"/>
      <c r="H210" s="38"/>
      <c r="I210" s="41">
        <f>SUM(I206:I209)</f>
        <v>41.667200000000001</v>
      </c>
      <c r="J210" s="41">
        <f t="shared" ref="J210:M210" si="44">SUM(J206:J209)</f>
        <v>335.99923000000001</v>
      </c>
      <c r="K210" s="41">
        <f t="shared" si="44"/>
        <v>0</v>
      </c>
      <c r="L210" s="41">
        <f t="shared" si="44"/>
        <v>0</v>
      </c>
      <c r="M210" s="41">
        <f t="shared" si="44"/>
        <v>1200</v>
      </c>
      <c r="N210" s="6">
        <v>6000</v>
      </c>
      <c r="O210" s="6">
        <f t="shared" si="41"/>
        <v>7577.6664300000002</v>
      </c>
      <c r="P210" s="7"/>
    </row>
    <row r="211" spans="1:16" ht="15.75" thickBot="1" x14ac:dyDescent="0.3">
      <c r="A211" s="120"/>
      <c r="B211" s="124">
        <v>3</v>
      </c>
      <c r="C211" s="134" t="s">
        <v>41</v>
      </c>
      <c r="D211" s="46" t="s">
        <v>1</v>
      </c>
      <c r="E211" s="37" t="s">
        <v>66</v>
      </c>
      <c r="F211" s="46">
        <v>1900011620</v>
      </c>
      <c r="G211" s="46">
        <v>244</v>
      </c>
      <c r="H211" s="46">
        <v>225</v>
      </c>
      <c r="I211" s="16"/>
      <c r="J211" s="16">
        <v>1600</v>
      </c>
      <c r="K211" s="16"/>
      <c r="L211" s="3"/>
      <c r="M211" s="3"/>
      <c r="N211" s="6">
        <v>0</v>
      </c>
      <c r="O211" s="6">
        <f t="shared" si="41"/>
        <v>1600</v>
      </c>
      <c r="P211" s="7"/>
    </row>
    <row r="212" spans="1:16" ht="15.75" thickBot="1" x14ac:dyDescent="0.3">
      <c r="A212" s="120"/>
      <c r="B212" s="125"/>
      <c r="C212" s="135"/>
      <c r="D212" s="46" t="s">
        <v>24</v>
      </c>
      <c r="E212" s="37" t="s">
        <v>66</v>
      </c>
      <c r="F212" s="46"/>
      <c r="G212" s="46"/>
      <c r="H212" s="46"/>
      <c r="I212" s="16"/>
      <c r="J212" s="18">
        <v>0</v>
      </c>
      <c r="K212" s="18"/>
      <c r="L212" s="17"/>
      <c r="M212" s="17"/>
      <c r="N212" s="6">
        <v>0</v>
      </c>
      <c r="O212" s="6">
        <f t="shared" si="41"/>
        <v>0</v>
      </c>
      <c r="P212" s="7"/>
    </row>
    <row r="213" spans="1:16" ht="15.75" thickBot="1" x14ac:dyDescent="0.3">
      <c r="A213" s="120"/>
      <c r="B213" s="125"/>
      <c r="C213" s="135"/>
      <c r="D213" s="46" t="s">
        <v>25</v>
      </c>
      <c r="E213" s="37" t="s">
        <v>66</v>
      </c>
      <c r="F213" s="46"/>
      <c r="G213" s="46"/>
      <c r="H213" s="46"/>
      <c r="I213" s="16"/>
      <c r="J213" s="18">
        <v>0</v>
      </c>
      <c r="K213" s="18"/>
      <c r="L213" s="17"/>
      <c r="M213" s="17"/>
      <c r="N213" s="6">
        <v>0</v>
      </c>
      <c r="O213" s="6">
        <f t="shared" si="41"/>
        <v>0</v>
      </c>
      <c r="P213" s="7"/>
    </row>
    <row r="214" spans="1:16" ht="15.75" thickBot="1" x14ac:dyDescent="0.3">
      <c r="A214" s="120"/>
      <c r="B214" s="125"/>
      <c r="C214" s="135"/>
      <c r="D214" s="46" t="s">
        <v>2</v>
      </c>
      <c r="E214" s="37" t="s">
        <v>66</v>
      </c>
      <c r="F214" s="46"/>
      <c r="G214" s="46"/>
      <c r="H214" s="46"/>
      <c r="I214" s="16"/>
      <c r="J214" s="18">
        <v>0</v>
      </c>
      <c r="K214" s="18"/>
      <c r="L214" s="17"/>
      <c r="M214" s="17"/>
      <c r="N214" s="6">
        <v>0</v>
      </c>
      <c r="O214" s="6">
        <f t="shared" si="41"/>
        <v>0</v>
      </c>
      <c r="P214" s="7"/>
    </row>
    <row r="215" spans="1:16" ht="15.75" thickBot="1" x14ac:dyDescent="0.3">
      <c r="A215" s="121"/>
      <c r="B215" s="126"/>
      <c r="C215" s="136"/>
      <c r="D215" s="38" t="s">
        <v>60</v>
      </c>
      <c r="E215" s="38"/>
      <c r="F215" s="38"/>
      <c r="G215" s="38"/>
      <c r="H215" s="38"/>
      <c r="I215" s="41">
        <f>SUM(I211:I214)</f>
        <v>0</v>
      </c>
      <c r="J215" s="41">
        <f t="shared" ref="J215:M215" si="45">SUM(J211:J214)</f>
        <v>1600</v>
      </c>
      <c r="K215" s="41">
        <f t="shared" si="45"/>
        <v>0</v>
      </c>
      <c r="L215" s="41">
        <f t="shared" si="45"/>
        <v>0</v>
      </c>
      <c r="M215" s="41">
        <f t="shared" si="45"/>
        <v>0</v>
      </c>
      <c r="N215" s="6">
        <v>0</v>
      </c>
      <c r="O215" s="6">
        <f t="shared" si="41"/>
        <v>1600</v>
      </c>
      <c r="P215" s="7"/>
    </row>
    <row r="216" spans="1:16" ht="15.75" thickBot="1" x14ac:dyDescent="0.3">
      <c r="A216" s="119" t="s">
        <v>13</v>
      </c>
      <c r="B216" s="124">
        <v>1</v>
      </c>
      <c r="C216" s="131" t="s">
        <v>35</v>
      </c>
      <c r="D216" s="46" t="s">
        <v>1</v>
      </c>
      <c r="E216" s="37" t="s">
        <v>66</v>
      </c>
      <c r="F216" s="46"/>
      <c r="G216" s="46"/>
      <c r="H216" s="46"/>
      <c r="I216" s="16"/>
      <c r="J216" s="16"/>
      <c r="K216" s="16">
        <v>0</v>
      </c>
      <c r="L216" s="3">
        <v>0</v>
      </c>
      <c r="M216" s="3">
        <v>100</v>
      </c>
      <c r="N216" s="6">
        <v>500</v>
      </c>
      <c r="O216" s="6">
        <f t="shared" si="41"/>
        <v>600</v>
      </c>
      <c r="P216" s="7"/>
    </row>
    <row r="217" spans="1:16" ht="15.75" thickBot="1" x14ac:dyDescent="0.3">
      <c r="A217" s="120"/>
      <c r="B217" s="125"/>
      <c r="C217" s="132"/>
      <c r="D217" s="46" t="s">
        <v>24</v>
      </c>
      <c r="E217" s="37" t="s">
        <v>66</v>
      </c>
      <c r="F217" s="46"/>
      <c r="G217" s="46"/>
      <c r="H217" s="46"/>
      <c r="I217" s="16"/>
      <c r="J217" s="18"/>
      <c r="K217" s="18"/>
      <c r="L217" s="17"/>
      <c r="M217" s="17"/>
      <c r="N217" s="6">
        <v>0</v>
      </c>
      <c r="O217" s="6">
        <f t="shared" si="41"/>
        <v>0</v>
      </c>
      <c r="P217" s="7"/>
    </row>
    <row r="218" spans="1:16" ht="15.75" thickBot="1" x14ac:dyDescent="0.3">
      <c r="A218" s="120"/>
      <c r="B218" s="125"/>
      <c r="C218" s="132"/>
      <c r="D218" s="46" t="s">
        <v>25</v>
      </c>
      <c r="E218" s="37" t="s">
        <v>66</v>
      </c>
      <c r="F218" s="46"/>
      <c r="G218" s="46"/>
      <c r="H218" s="46"/>
      <c r="I218" s="16"/>
      <c r="J218" s="18"/>
      <c r="K218" s="18"/>
      <c r="L218" s="17"/>
      <c r="M218" s="17"/>
      <c r="N218" s="6">
        <v>0</v>
      </c>
      <c r="O218" s="6">
        <f t="shared" si="41"/>
        <v>0</v>
      </c>
      <c r="P218" s="7"/>
    </row>
    <row r="219" spans="1:16" ht="15.75" thickBot="1" x14ac:dyDescent="0.3">
      <c r="A219" s="120"/>
      <c r="B219" s="125"/>
      <c r="C219" s="132"/>
      <c r="D219" s="46" t="s">
        <v>2</v>
      </c>
      <c r="E219" s="37" t="s">
        <v>66</v>
      </c>
      <c r="F219" s="46"/>
      <c r="G219" s="46"/>
      <c r="H219" s="46"/>
      <c r="I219" s="16"/>
      <c r="J219" s="18"/>
      <c r="K219" s="18"/>
      <c r="L219" s="17"/>
      <c r="M219" s="17"/>
      <c r="N219" s="6">
        <v>0</v>
      </c>
      <c r="O219" s="6">
        <f t="shared" si="41"/>
        <v>0</v>
      </c>
      <c r="P219" s="7"/>
    </row>
    <row r="220" spans="1:16" ht="15.75" thickBot="1" x14ac:dyDescent="0.3">
      <c r="A220" s="120"/>
      <c r="B220" s="126"/>
      <c r="C220" s="133"/>
      <c r="D220" s="38" t="s">
        <v>60</v>
      </c>
      <c r="E220" s="38"/>
      <c r="F220" s="38"/>
      <c r="G220" s="38"/>
      <c r="H220" s="38"/>
      <c r="I220" s="41">
        <f>SUM(I216:I219)</f>
        <v>0</v>
      </c>
      <c r="J220" s="41">
        <f t="shared" ref="J220:M220" si="46">SUM(J216:J219)</f>
        <v>0</v>
      </c>
      <c r="K220" s="41">
        <f t="shared" si="46"/>
        <v>0</v>
      </c>
      <c r="L220" s="41">
        <f t="shared" si="46"/>
        <v>0</v>
      </c>
      <c r="M220" s="41">
        <f t="shared" si="46"/>
        <v>100</v>
      </c>
      <c r="N220" s="6">
        <v>500</v>
      </c>
      <c r="O220" s="6">
        <f t="shared" si="41"/>
        <v>600</v>
      </c>
      <c r="P220" s="7"/>
    </row>
    <row r="221" spans="1:16" ht="15.75" thickBot="1" x14ac:dyDescent="0.3">
      <c r="A221" s="120"/>
      <c r="B221" s="124">
        <v>2</v>
      </c>
      <c r="C221" s="131" t="s">
        <v>14</v>
      </c>
      <c r="D221" s="46" t="s">
        <v>1</v>
      </c>
      <c r="E221" s="37" t="s">
        <v>66</v>
      </c>
      <c r="F221" s="46"/>
      <c r="G221" s="46"/>
      <c r="H221" s="46"/>
      <c r="I221" s="16"/>
      <c r="J221" s="16">
        <v>0</v>
      </c>
      <c r="K221" s="16">
        <v>0</v>
      </c>
      <c r="L221" s="3">
        <v>0</v>
      </c>
      <c r="M221" s="3">
        <v>100</v>
      </c>
      <c r="N221" s="6">
        <v>0</v>
      </c>
      <c r="O221" s="6">
        <f t="shared" si="41"/>
        <v>100</v>
      </c>
      <c r="P221" s="7"/>
    </row>
    <row r="222" spans="1:16" ht="15.75" thickBot="1" x14ac:dyDescent="0.3">
      <c r="A222" s="120"/>
      <c r="B222" s="125"/>
      <c r="C222" s="132"/>
      <c r="D222" s="46" t="s">
        <v>24</v>
      </c>
      <c r="E222" s="37" t="s">
        <v>66</v>
      </c>
      <c r="F222" s="46"/>
      <c r="G222" s="46"/>
      <c r="H222" s="46"/>
      <c r="I222" s="16"/>
      <c r="J222" s="18">
        <v>0</v>
      </c>
      <c r="K222" s="18">
        <v>0</v>
      </c>
      <c r="L222" s="17"/>
      <c r="M222" s="17"/>
      <c r="N222" s="6">
        <v>0</v>
      </c>
      <c r="O222" s="6">
        <f t="shared" si="41"/>
        <v>0</v>
      </c>
      <c r="P222" s="7"/>
    </row>
    <row r="223" spans="1:16" ht="15.75" thickBot="1" x14ac:dyDescent="0.3">
      <c r="A223" s="120"/>
      <c r="B223" s="125"/>
      <c r="C223" s="132"/>
      <c r="D223" s="46" t="s">
        <v>25</v>
      </c>
      <c r="E223" s="37" t="s">
        <v>66</v>
      </c>
      <c r="F223" s="46"/>
      <c r="G223" s="46"/>
      <c r="H223" s="46"/>
      <c r="I223" s="16"/>
      <c r="J223" s="18">
        <v>0</v>
      </c>
      <c r="K223" s="18"/>
      <c r="L223" s="17"/>
      <c r="M223" s="17"/>
      <c r="N223" s="6">
        <v>0</v>
      </c>
      <c r="O223" s="6">
        <f t="shared" si="41"/>
        <v>0</v>
      </c>
      <c r="P223" s="7"/>
    </row>
    <row r="224" spans="1:16" ht="15.75" thickBot="1" x14ac:dyDescent="0.3">
      <c r="A224" s="120"/>
      <c r="B224" s="125"/>
      <c r="C224" s="132"/>
      <c r="D224" s="46" t="s">
        <v>2</v>
      </c>
      <c r="E224" s="37" t="s">
        <v>66</v>
      </c>
      <c r="F224" s="46"/>
      <c r="G224" s="46"/>
      <c r="H224" s="46"/>
      <c r="I224" s="16"/>
      <c r="J224" s="18">
        <v>0</v>
      </c>
      <c r="K224" s="18"/>
      <c r="L224" s="17"/>
      <c r="M224" s="17"/>
      <c r="N224" s="6">
        <v>0</v>
      </c>
      <c r="O224" s="6">
        <f t="shared" si="41"/>
        <v>0</v>
      </c>
      <c r="P224" s="7"/>
    </row>
    <row r="225" spans="1:16" ht="15.75" thickBot="1" x14ac:dyDescent="0.3">
      <c r="A225" s="121"/>
      <c r="B225" s="126"/>
      <c r="C225" s="133"/>
      <c r="D225" s="38" t="s">
        <v>60</v>
      </c>
      <c r="E225" s="38"/>
      <c r="F225" s="38"/>
      <c r="G225" s="38"/>
      <c r="H225" s="38"/>
      <c r="I225" s="41">
        <f>SUM(I221:I224)</f>
        <v>0</v>
      </c>
      <c r="J225" s="41">
        <f t="shared" ref="J225:M225" si="47">SUM(J221:J224)</f>
        <v>0</v>
      </c>
      <c r="K225" s="41">
        <f t="shared" si="47"/>
        <v>0</v>
      </c>
      <c r="L225" s="41">
        <f t="shared" si="47"/>
        <v>0</v>
      </c>
      <c r="M225" s="41">
        <f t="shared" si="47"/>
        <v>100</v>
      </c>
      <c r="N225" s="6">
        <v>0</v>
      </c>
      <c r="O225" s="6">
        <f t="shared" si="41"/>
        <v>100</v>
      </c>
      <c r="P225" s="7"/>
    </row>
    <row r="226" spans="1:16" ht="15.75" thickBot="1" x14ac:dyDescent="0.3">
      <c r="A226" s="4"/>
      <c r="B226" s="5"/>
      <c r="C226" s="149" t="s">
        <v>3</v>
      </c>
      <c r="D226" s="137" t="s">
        <v>4</v>
      </c>
      <c r="E226" s="138"/>
      <c r="F226" s="138"/>
      <c r="G226" s="138"/>
      <c r="H226" s="139"/>
      <c r="I226" s="34">
        <f>SUM(I6:I225)/2</f>
        <v>29137.988580000005</v>
      </c>
      <c r="J226" s="34">
        <f>SUM(J6:J225)/2</f>
        <v>46269.092250000016</v>
      </c>
      <c r="K226" s="34">
        <f t="shared" ref="K226:N226" si="48">SUM(K6:K225)/2</f>
        <v>200</v>
      </c>
      <c r="L226" s="34">
        <f t="shared" si="48"/>
        <v>200</v>
      </c>
      <c r="M226" s="34">
        <f t="shared" si="48"/>
        <v>119400</v>
      </c>
      <c r="N226" s="34">
        <f t="shared" si="48"/>
        <v>1103550</v>
      </c>
      <c r="O226" s="32">
        <f>SUM(I226:M226)/2</f>
        <v>97603.54041500001</v>
      </c>
      <c r="P226" s="9"/>
    </row>
    <row r="227" spans="1:16" ht="15.75" thickBot="1" x14ac:dyDescent="0.3">
      <c r="A227" s="4"/>
      <c r="B227" s="5"/>
      <c r="C227" s="150"/>
      <c r="D227" s="137" t="s">
        <v>1</v>
      </c>
      <c r="E227" s="138"/>
      <c r="F227" s="138"/>
      <c r="G227" s="138"/>
      <c r="H227" s="139"/>
      <c r="I227" s="24">
        <v>17891.3</v>
      </c>
      <c r="J227" s="6">
        <v>30664.46</v>
      </c>
      <c r="K227" s="16">
        <v>200</v>
      </c>
      <c r="L227" s="16">
        <v>200</v>
      </c>
      <c r="M227" s="32"/>
      <c r="N227" s="6"/>
      <c r="O227" s="32">
        <f t="shared" ref="O227:O230" si="49">SUM(I227:M227)</f>
        <v>48955.759999999995</v>
      </c>
      <c r="P227" s="9"/>
    </row>
    <row r="228" spans="1:16" ht="15.75" thickBot="1" x14ac:dyDescent="0.3">
      <c r="A228" s="4"/>
      <c r="B228" s="5"/>
      <c r="C228" s="150"/>
      <c r="D228" s="140" t="s">
        <v>24</v>
      </c>
      <c r="E228" s="141"/>
      <c r="F228" s="141"/>
      <c r="G228" s="141"/>
      <c r="H228" s="142"/>
      <c r="I228" s="24">
        <v>11246.69</v>
      </c>
      <c r="J228" s="35">
        <v>15604.63</v>
      </c>
      <c r="K228" s="3">
        <v>0</v>
      </c>
      <c r="L228" s="3">
        <v>0</v>
      </c>
      <c r="M228" s="32"/>
      <c r="N228" s="6"/>
      <c r="O228" s="32">
        <f t="shared" si="49"/>
        <v>26851.32</v>
      </c>
      <c r="P228" s="7"/>
    </row>
    <row r="229" spans="1:16" ht="15.75" thickBot="1" x14ac:dyDescent="0.3">
      <c r="A229" s="4"/>
      <c r="B229" s="5"/>
      <c r="C229" s="150"/>
      <c r="D229" s="143" t="s">
        <v>25</v>
      </c>
      <c r="E229" s="144"/>
      <c r="F229" s="144"/>
      <c r="G229" s="144"/>
      <c r="H229" s="145"/>
      <c r="I229" s="28"/>
      <c r="J229" s="24"/>
      <c r="K229" s="24"/>
      <c r="L229" s="6"/>
      <c r="M229" s="6"/>
      <c r="N229" s="6"/>
      <c r="O229" s="3">
        <f t="shared" si="49"/>
        <v>0</v>
      </c>
      <c r="P229" s="7"/>
    </row>
    <row r="230" spans="1:16" ht="15.75" thickBot="1" x14ac:dyDescent="0.3">
      <c r="A230" s="4"/>
      <c r="B230" s="5"/>
      <c r="C230" s="151"/>
      <c r="D230" s="146" t="s">
        <v>2</v>
      </c>
      <c r="E230" s="147"/>
      <c r="F230" s="147"/>
      <c r="G230" s="147"/>
      <c r="H230" s="148"/>
      <c r="I230" s="29"/>
      <c r="J230" s="27"/>
      <c r="K230" s="25"/>
      <c r="L230" s="14"/>
      <c r="M230" s="14"/>
      <c r="N230" s="44"/>
      <c r="O230" s="3">
        <f t="shared" si="49"/>
        <v>0</v>
      </c>
      <c r="P230" s="7"/>
    </row>
    <row r="231" spans="1:16" s="2" customFormat="1" x14ac:dyDescent="0.25">
      <c r="B231" s="1"/>
      <c r="I231" s="26"/>
      <c r="L231" s="15"/>
      <c r="M231" s="20"/>
      <c r="N231" s="15"/>
    </row>
    <row r="232" spans="1:16" x14ac:dyDescent="0.25">
      <c r="J232" s="15"/>
    </row>
    <row r="233" spans="1:16" x14ac:dyDescent="0.25">
      <c r="I233" s="26"/>
    </row>
    <row r="237" spans="1:16" x14ac:dyDescent="0.25">
      <c r="I237" s="15"/>
    </row>
    <row r="244" spans="1: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</sheetData>
  <mergeCells count="102">
    <mergeCell ref="D226:H226"/>
    <mergeCell ref="D227:H227"/>
    <mergeCell ref="D228:H228"/>
    <mergeCell ref="D229:H229"/>
    <mergeCell ref="D230:H230"/>
    <mergeCell ref="A216:A225"/>
    <mergeCell ref="B216:B220"/>
    <mergeCell ref="C216:C220"/>
    <mergeCell ref="B221:B225"/>
    <mergeCell ref="C221:C225"/>
    <mergeCell ref="C226:C230"/>
    <mergeCell ref="A196:A200"/>
    <mergeCell ref="B196:B200"/>
    <mergeCell ref="C196:C200"/>
    <mergeCell ref="A201:A215"/>
    <mergeCell ref="B201:B205"/>
    <mergeCell ref="C201:C205"/>
    <mergeCell ref="B206:B210"/>
    <mergeCell ref="C206:C210"/>
    <mergeCell ref="B211:B215"/>
    <mergeCell ref="C211:C215"/>
    <mergeCell ref="A161:A195"/>
    <mergeCell ref="B161:B165"/>
    <mergeCell ref="C161:C165"/>
    <mergeCell ref="B166:B170"/>
    <mergeCell ref="C166:C170"/>
    <mergeCell ref="B171:B175"/>
    <mergeCell ref="C171:C175"/>
    <mergeCell ref="B176:B180"/>
    <mergeCell ref="B141:B145"/>
    <mergeCell ref="C141:C145"/>
    <mergeCell ref="B146:B150"/>
    <mergeCell ref="C146:C150"/>
    <mergeCell ref="B151:B155"/>
    <mergeCell ref="C151:C155"/>
    <mergeCell ref="C176:C180"/>
    <mergeCell ref="B181:B185"/>
    <mergeCell ref="C181:C185"/>
    <mergeCell ref="B186:B190"/>
    <mergeCell ref="C186:C190"/>
    <mergeCell ref="B191:B195"/>
    <mergeCell ref="C191:C195"/>
    <mergeCell ref="B156:B160"/>
    <mergeCell ref="C156:C160"/>
    <mergeCell ref="C126:C130"/>
    <mergeCell ref="B131:B135"/>
    <mergeCell ref="C131:C135"/>
    <mergeCell ref="B136:B140"/>
    <mergeCell ref="C136:C140"/>
    <mergeCell ref="B111:B115"/>
    <mergeCell ref="C111:C115"/>
    <mergeCell ref="B116:B120"/>
    <mergeCell ref="C116:C120"/>
    <mergeCell ref="B121:B125"/>
    <mergeCell ref="C121:C125"/>
    <mergeCell ref="A76:A135"/>
    <mergeCell ref="B76:B80"/>
    <mergeCell ref="C76:C80"/>
    <mergeCell ref="B81:B85"/>
    <mergeCell ref="C81:C85"/>
    <mergeCell ref="B86:B90"/>
    <mergeCell ref="C86:C90"/>
    <mergeCell ref="B91:B95"/>
    <mergeCell ref="B56:B60"/>
    <mergeCell ref="C56:C60"/>
    <mergeCell ref="B61:B65"/>
    <mergeCell ref="C61:C65"/>
    <mergeCell ref="B66:B70"/>
    <mergeCell ref="C66:C70"/>
    <mergeCell ref="C91:C95"/>
    <mergeCell ref="B96:B100"/>
    <mergeCell ref="C96:C100"/>
    <mergeCell ref="B101:B105"/>
    <mergeCell ref="C101:C105"/>
    <mergeCell ref="B106:B110"/>
    <mergeCell ref="C106:C110"/>
    <mergeCell ref="B71:B75"/>
    <mergeCell ref="C71:C75"/>
    <mergeCell ref="B126:B130"/>
    <mergeCell ref="A2:O2"/>
    <mergeCell ref="A3:O3"/>
    <mergeCell ref="A6:A60"/>
    <mergeCell ref="B6:B10"/>
    <mergeCell ref="C6:C10"/>
    <mergeCell ref="B11:B15"/>
    <mergeCell ref="C11:C15"/>
    <mergeCell ref="B16:B20"/>
    <mergeCell ref="C16:C20"/>
    <mergeCell ref="B21:B25"/>
    <mergeCell ref="B41:B45"/>
    <mergeCell ref="C41:C45"/>
    <mergeCell ref="B46:B50"/>
    <mergeCell ref="C46:C50"/>
    <mergeCell ref="B51:B55"/>
    <mergeCell ref="C51:C55"/>
    <mergeCell ref="C21:C25"/>
    <mergeCell ref="B26:B30"/>
    <mergeCell ref="C26:C30"/>
    <mergeCell ref="B31:B35"/>
    <mergeCell ref="C31:C35"/>
    <mergeCell ref="B36:B40"/>
    <mergeCell ref="C36:C4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3"/>
  <sheetViews>
    <sheetView workbookViewId="0">
      <selection activeCell="S23" sqref="S23"/>
    </sheetView>
  </sheetViews>
  <sheetFormatPr defaultRowHeight="15" x14ac:dyDescent="0.25"/>
  <cols>
    <col min="1" max="1" width="5.5703125" customWidth="1"/>
    <col min="2" max="2" width="4.28515625" customWidth="1"/>
    <col min="3" max="3" width="18.7109375" customWidth="1"/>
    <col min="4" max="4" width="8.5703125" customWidth="1"/>
    <col min="5" max="5" width="6.140625" customWidth="1"/>
    <col min="6" max="6" width="11.28515625" customWidth="1"/>
    <col min="7" max="7" width="6.42578125" customWidth="1"/>
    <col min="8" max="8" width="5.7109375" customWidth="1"/>
  </cols>
  <sheetData>
    <row r="1" spans="1:15" ht="16.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2"/>
      <c r="M1" s="13"/>
      <c r="N1" s="2"/>
      <c r="O1" s="2"/>
    </row>
    <row r="2" spans="1:15" ht="15.75" x14ac:dyDescent="0.25">
      <c r="A2" s="118" t="s">
        <v>70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ht="15.75" x14ac:dyDescent="0.25">
      <c r="A3" s="118" t="s">
        <v>69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ht="17.2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21.75" thickBot="1" x14ac:dyDescent="0.3">
      <c r="A5" s="10"/>
      <c r="B5" s="10" t="s">
        <v>15</v>
      </c>
      <c r="C5" s="10" t="s">
        <v>16</v>
      </c>
      <c r="D5" s="10" t="s">
        <v>17</v>
      </c>
      <c r="E5" s="10" t="s">
        <v>56</v>
      </c>
      <c r="F5" s="10" t="s">
        <v>57</v>
      </c>
      <c r="G5" s="10" t="s">
        <v>58</v>
      </c>
      <c r="H5" s="10" t="s">
        <v>59</v>
      </c>
      <c r="I5" s="10">
        <v>2022</v>
      </c>
      <c r="J5" s="10">
        <v>2023</v>
      </c>
      <c r="K5" s="10">
        <v>2024</v>
      </c>
      <c r="L5" s="10">
        <v>2025</v>
      </c>
      <c r="M5" s="10">
        <v>2026</v>
      </c>
      <c r="N5" s="11"/>
      <c r="O5" s="11" t="s">
        <v>0</v>
      </c>
    </row>
    <row r="6" spans="1:15" ht="15.75" thickBot="1" x14ac:dyDescent="0.3">
      <c r="A6" s="119" t="s">
        <v>61</v>
      </c>
      <c r="B6" s="122"/>
      <c r="C6" s="122" t="s">
        <v>42</v>
      </c>
      <c r="D6" s="37" t="s">
        <v>1</v>
      </c>
      <c r="E6" s="37" t="s">
        <v>66</v>
      </c>
      <c r="F6" s="37">
        <v>1900092270</v>
      </c>
      <c r="G6" s="37">
        <v>243</v>
      </c>
      <c r="H6" s="43">
        <v>225</v>
      </c>
      <c r="I6" s="24"/>
      <c r="J6" s="35">
        <v>9228.4588299999996</v>
      </c>
      <c r="K6" s="24"/>
      <c r="L6" s="6"/>
      <c r="M6" s="6"/>
      <c r="N6" s="6"/>
      <c r="O6" s="6">
        <f>SUM(I6:N6)</f>
        <v>9228.4588299999996</v>
      </c>
    </row>
    <row r="7" spans="1:15" ht="15.75" thickBot="1" x14ac:dyDescent="0.3">
      <c r="A7" s="120"/>
      <c r="B7" s="122"/>
      <c r="C7" s="122"/>
      <c r="D7" s="37" t="s">
        <v>24</v>
      </c>
      <c r="E7" s="37" t="s">
        <v>66</v>
      </c>
      <c r="F7" s="37">
        <v>1900009605</v>
      </c>
      <c r="G7" s="37">
        <v>243</v>
      </c>
      <c r="H7" s="37">
        <v>225</v>
      </c>
      <c r="I7" s="24"/>
      <c r="J7" s="24">
        <v>4446.1000000000004</v>
      </c>
      <c r="K7" s="24"/>
      <c r="L7" s="6"/>
      <c r="M7" s="6"/>
      <c r="N7" s="6"/>
      <c r="O7" s="6">
        <f t="shared" ref="O7:O70" si="0">SUM(I7:N7)</f>
        <v>4446.1000000000004</v>
      </c>
    </row>
    <row r="8" spans="1:15" ht="15.75" thickBot="1" x14ac:dyDescent="0.3">
      <c r="A8" s="120"/>
      <c r="B8" s="122"/>
      <c r="C8" s="122"/>
      <c r="D8" s="37" t="s">
        <v>1</v>
      </c>
      <c r="E8" s="37" t="s">
        <v>66</v>
      </c>
      <c r="F8" s="37" t="s">
        <v>67</v>
      </c>
      <c r="G8" s="37">
        <v>243</v>
      </c>
      <c r="H8" s="37">
        <v>225</v>
      </c>
      <c r="I8" s="24"/>
      <c r="J8" s="24">
        <v>422.93</v>
      </c>
      <c r="K8" s="24"/>
      <c r="L8" s="6"/>
      <c r="M8" s="6"/>
      <c r="N8" s="6"/>
      <c r="O8" s="6">
        <f t="shared" si="0"/>
        <v>422.93</v>
      </c>
    </row>
    <row r="9" spans="1:15" ht="15.75" thickBot="1" x14ac:dyDescent="0.3">
      <c r="A9" s="120"/>
      <c r="B9" s="122"/>
      <c r="C9" s="122"/>
      <c r="D9" s="37" t="s">
        <v>2</v>
      </c>
      <c r="E9" s="37" t="s">
        <v>66</v>
      </c>
      <c r="F9" s="37"/>
      <c r="G9" s="37"/>
      <c r="H9" s="37"/>
      <c r="I9" s="24"/>
      <c r="J9" s="24">
        <v>0</v>
      </c>
      <c r="K9" s="24"/>
      <c r="L9" s="6"/>
      <c r="M9" s="6"/>
      <c r="N9" s="6"/>
      <c r="O9" s="6">
        <f t="shared" si="0"/>
        <v>0</v>
      </c>
    </row>
    <row r="10" spans="1:15" ht="15.75" thickBot="1" x14ac:dyDescent="0.3">
      <c r="A10" s="120"/>
      <c r="B10" s="123"/>
      <c r="C10" s="123"/>
      <c r="D10" s="23" t="s">
        <v>60</v>
      </c>
      <c r="E10" s="23"/>
      <c r="F10" s="23"/>
      <c r="G10" s="23"/>
      <c r="H10" s="23"/>
      <c r="I10" s="40">
        <f>SUM(I6:I9)</f>
        <v>0</v>
      </c>
      <c r="J10" s="40">
        <f t="shared" ref="J10:N10" si="1">SUM(J6:J9)</f>
        <v>14097.48883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6">
        <f t="shared" si="0"/>
        <v>14097.48883</v>
      </c>
    </row>
    <row r="11" spans="1:15" ht="15.75" thickBot="1" x14ac:dyDescent="0.3">
      <c r="A11" s="120"/>
      <c r="B11" s="124">
        <v>2</v>
      </c>
      <c r="C11" s="127" t="s">
        <v>49</v>
      </c>
      <c r="D11" s="45" t="s">
        <v>1</v>
      </c>
      <c r="E11" s="37" t="s">
        <v>66</v>
      </c>
      <c r="F11" s="45">
        <v>1900011610</v>
      </c>
      <c r="G11" s="45">
        <v>243</v>
      </c>
      <c r="H11" s="45">
        <v>226</v>
      </c>
      <c r="I11" s="24"/>
      <c r="J11" s="32">
        <v>300</v>
      </c>
      <c r="K11" s="16"/>
      <c r="L11" s="3"/>
      <c r="M11" s="3"/>
      <c r="N11" s="6"/>
      <c r="O11" s="6">
        <f t="shared" si="0"/>
        <v>300</v>
      </c>
    </row>
    <row r="12" spans="1:15" ht="15.75" thickBot="1" x14ac:dyDescent="0.3">
      <c r="A12" s="120"/>
      <c r="B12" s="125"/>
      <c r="C12" s="128"/>
      <c r="D12" s="45" t="s">
        <v>24</v>
      </c>
      <c r="E12" s="37" t="s">
        <v>66</v>
      </c>
      <c r="F12" s="45"/>
      <c r="G12" s="45"/>
      <c r="H12" s="45"/>
      <c r="I12" s="24"/>
      <c r="J12" s="16">
        <v>0</v>
      </c>
      <c r="K12" s="16"/>
      <c r="L12" s="3"/>
      <c r="M12" s="3"/>
      <c r="N12" s="6"/>
      <c r="O12" s="6">
        <f t="shared" si="0"/>
        <v>0</v>
      </c>
    </row>
    <row r="13" spans="1:15" ht="15.75" thickBot="1" x14ac:dyDescent="0.3">
      <c r="A13" s="120"/>
      <c r="B13" s="125"/>
      <c r="C13" s="128"/>
      <c r="D13" s="45" t="s">
        <v>25</v>
      </c>
      <c r="E13" s="37" t="s">
        <v>66</v>
      </c>
      <c r="F13" s="45"/>
      <c r="G13" s="45"/>
      <c r="H13" s="45"/>
      <c r="I13" s="24"/>
      <c r="J13" s="16">
        <v>0</v>
      </c>
      <c r="K13" s="16"/>
      <c r="L13" s="3"/>
      <c r="M13" s="3"/>
      <c r="N13" s="6"/>
      <c r="O13" s="6">
        <f t="shared" si="0"/>
        <v>0</v>
      </c>
    </row>
    <row r="14" spans="1:15" ht="15.75" thickBot="1" x14ac:dyDescent="0.3">
      <c r="A14" s="120"/>
      <c r="B14" s="125"/>
      <c r="C14" s="128"/>
      <c r="D14" s="45" t="s">
        <v>2</v>
      </c>
      <c r="E14" s="37" t="s">
        <v>66</v>
      </c>
      <c r="F14" s="45"/>
      <c r="G14" s="45"/>
      <c r="H14" s="45"/>
      <c r="I14" s="24"/>
      <c r="J14" s="16">
        <v>0</v>
      </c>
      <c r="K14" s="16"/>
      <c r="L14" s="3"/>
      <c r="M14" s="3"/>
      <c r="N14" s="6"/>
      <c r="O14" s="6">
        <f t="shared" si="0"/>
        <v>0</v>
      </c>
    </row>
    <row r="15" spans="1:15" ht="15.75" thickBot="1" x14ac:dyDescent="0.3">
      <c r="A15" s="120"/>
      <c r="B15" s="126"/>
      <c r="C15" s="129"/>
      <c r="D15" s="38" t="s">
        <v>60</v>
      </c>
      <c r="E15" s="38"/>
      <c r="F15" s="38"/>
      <c r="G15" s="38"/>
      <c r="H15" s="38"/>
      <c r="I15" s="40">
        <f>SUM(I11:I14)</f>
        <v>0</v>
      </c>
      <c r="J15" s="40">
        <f t="shared" ref="J15:N15" si="2">SUM(J11:J14)</f>
        <v>300</v>
      </c>
      <c r="K15" s="40">
        <f t="shared" si="2"/>
        <v>0</v>
      </c>
      <c r="L15" s="40">
        <f t="shared" si="2"/>
        <v>0</v>
      </c>
      <c r="M15" s="40">
        <f t="shared" si="2"/>
        <v>0</v>
      </c>
      <c r="N15" s="40">
        <f t="shared" si="2"/>
        <v>0</v>
      </c>
      <c r="O15" s="6">
        <f t="shared" si="0"/>
        <v>300</v>
      </c>
    </row>
    <row r="16" spans="1:15" ht="15.75" thickBot="1" x14ac:dyDescent="0.3">
      <c r="A16" s="120"/>
      <c r="B16" s="130">
        <v>3</v>
      </c>
      <c r="C16" s="131" t="s">
        <v>39</v>
      </c>
      <c r="D16" s="45" t="s">
        <v>1</v>
      </c>
      <c r="E16" s="37" t="s">
        <v>66</v>
      </c>
      <c r="F16" s="45"/>
      <c r="G16" s="45"/>
      <c r="H16" s="45"/>
      <c r="I16" s="16">
        <v>1050</v>
      </c>
      <c r="J16" s="16"/>
      <c r="K16" s="16"/>
      <c r="L16" s="3"/>
      <c r="M16" s="3"/>
      <c r="N16" s="6"/>
      <c r="O16" s="6">
        <f t="shared" si="0"/>
        <v>1050</v>
      </c>
    </row>
    <row r="17" spans="1:15" ht="15.75" thickBot="1" x14ac:dyDescent="0.3">
      <c r="A17" s="120"/>
      <c r="B17" s="122"/>
      <c r="C17" s="132"/>
      <c r="D17" s="45" t="s">
        <v>24</v>
      </c>
      <c r="E17" s="37" t="s">
        <v>66</v>
      </c>
      <c r="F17" s="45"/>
      <c r="G17" s="45"/>
      <c r="H17" s="45"/>
      <c r="I17" s="16">
        <v>0</v>
      </c>
      <c r="J17" s="16"/>
      <c r="K17" s="16"/>
      <c r="L17" s="3"/>
      <c r="M17" s="3"/>
      <c r="N17" s="6"/>
      <c r="O17" s="6">
        <f t="shared" si="0"/>
        <v>0</v>
      </c>
    </row>
    <row r="18" spans="1:15" ht="15.75" thickBot="1" x14ac:dyDescent="0.3">
      <c r="A18" s="120"/>
      <c r="B18" s="122"/>
      <c r="C18" s="132"/>
      <c r="D18" s="45" t="s">
        <v>25</v>
      </c>
      <c r="E18" s="37" t="s">
        <v>66</v>
      </c>
      <c r="F18" s="45"/>
      <c r="G18" s="45"/>
      <c r="H18" s="45"/>
      <c r="I18" s="16">
        <v>0</v>
      </c>
      <c r="J18" s="16"/>
      <c r="K18" s="16"/>
      <c r="L18" s="3"/>
      <c r="M18" s="3"/>
      <c r="N18" s="6"/>
      <c r="O18" s="6">
        <f t="shared" si="0"/>
        <v>0</v>
      </c>
    </row>
    <row r="19" spans="1:15" ht="15.75" thickBot="1" x14ac:dyDescent="0.3">
      <c r="A19" s="120"/>
      <c r="B19" s="122"/>
      <c r="C19" s="132"/>
      <c r="D19" s="45" t="s">
        <v>2</v>
      </c>
      <c r="E19" s="37" t="s">
        <v>66</v>
      </c>
      <c r="F19" s="45"/>
      <c r="G19" s="45"/>
      <c r="H19" s="45"/>
      <c r="I19" s="16">
        <v>0</v>
      </c>
      <c r="J19" s="16"/>
      <c r="K19" s="16"/>
      <c r="L19" s="3"/>
      <c r="M19" s="3"/>
      <c r="N19" s="6"/>
      <c r="O19" s="6">
        <f t="shared" si="0"/>
        <v>0</v>
      </c>
    </row>
    <row r="20" spans="1:15" ht="15.75" thickBot="1" x14ac:dyDescent="0.3">
      <c r="A20" s="120"/>
      <c r="B20" s="123"/>
      <c r="C20" s="133"/>
      <c r="D20" s="38" t="s">
        <v>60</v>
      </c>
      <c r="E20" s="38"/>
      <c r="F20" s="38"/>
      <c r="G20" s="38"/>
      <c r="H20" s="38"/>
      <c r="I20" s="41">
        <f>SUM(I16:I19)</f>
        <v>1050</v>
      </c>
      <c r="J20" s="41">
        <f t="shared" ref="J20:N20" si="3">SUM(J16:J19)</f>
        <v>0</v>
      </c>
      <c r="K20" s="41">
        <f t="shared" si="3"/>
        <v>0</v>
      </c>
      <c r="L20" s="41">
        <f t="shared" si="3"/>
        <v>0</v>
      </c>
      <c r="M20" s="41">
        <f t="shared" si="3"/>
        <v>0</v>
      </c>
      <c r="N20" s="41">
        <f t="shared" si="3"/>
        <v>0</v>
      </c>
      <c r="O20" s="6">
        <f t="shared" si="0"/>
        <v>1050</v>
      </c>
    </row>
    <row r="21" spans="1:15" ht="15.75" thickBot="1" x14ac:dyDescent="0.3">
      <c r="A21" s="120"/>
      <c r="B21" s="124">
        <v>4</v>
      </c>
      <c r="C21" s="131" t="s">
        <v>9</v>
      </c>
      <c r="D21" s="45" t="s">
        <v>1</v>
      </c>
      <c r="E21" s="37" t="s">
        <v>66</v>
      </c>
      <c r="F21" s="45"/>
      <c r="G21" s="45"/>
      <c r="H21" s="45"/>
      <c r="I21" s="16"/>
      <c r="J21" s="16"/>
      <c r="K21" s="16"/>
      <c r="L21" s="3">
        <v>0</v>
      </c>
      <c r="M21" s="3"/>
      <c r="N21" s="6">
        <v>144</v>
      </c>
      <c r="O21" s="6">
        <f t="shared" si="0"/>
        <v>144</v>
      </c>
    </row>
    <row r="22" spans="1:15" ht="15.75" thickBot="1" x14ac:dyDescent="0.3">
      <c r="A22" s="120"/>
      <c r="B22" s="125"/>
      <c r="C22" s="132"/>
      <c r="D22" s="45" t="s">
        <v>24</v>
      </c>
      <c r="E22" s="37" t="s">
        <v>66</v>
      </c>
      <c r="F22" s="45"/>
      <c r="G22" s="45"/>
      <c r="H22" s="45"/>
      <c r="I22" s="16"/>
      <c r="J22" s="16"/>
      <c r="K22" s="16"/>
      <c r="L22" s="3">
        <v>0</v>
      </c>
      <c r="M22" s="3"/>
      <c r="N22" s="6">
        <v>17856</v>
      </c>
      <c r="O22" s="6">
        <f t="shared" si="0"/>
        <v>17856</v>
      </c>
    </row>
    <row r="23" spans="1:15" ht="15.75" thickBot="1" x14ac:dyDescent="0.3">
      <c r="A23" s="120"/>
      <c r="B23" s="125"/>
      <c r="C23" s="132"/>
      <c r="D23" s="45" t="s">
        <v>25</v>
      </c>
      <c r="E23" s="37" t="s">
        <v>66</v>
      </c>
      <c r="F23" s="45"/>
      <c r="G23" s="45"/>
      <c r="H23" s="45"/>
      <c r="I23" s="16"/>
      <c r="J23" s="16"/>
      <c r="K23" s="16"/>
      <c r="L23" s="3"/>
      <c r="M23" s="3"/>
      <c r="N23" s="6">
        <v>0</v>
      </c>
      <c r="O23" s="6">
        <f t="shared" si="0"/>
        <v>0</v>
      </c>
    </row>
    <row r="24" spans="1:15" ht="15.75" thickBot="1" x14ac:dyDescent="0.3">
      <c r="A24" s="120"/>
      <c r="B24" s="125"/>
      <c r="C24" s="132"/>
      <c r="D24" s="45" t="s">
        <v>2</v>
      </c>
      <c r="E24" s="37" t="s">
        <v>66</v>
      </c>
      <c r="F24" s="45"/>
      <c r="G24" s="45"/>
      <c r="H24" s="45"/>
      <c r="I24" s="16"/>
      <c r="J24" s="16"/>
      <c r="K24" s="16"/>
      <c r="L24" s="3"/>
      <c r="M24" s="3"/>
      <c r="N24" s="6">
        <v>0</v>
      </c>
      <c r="O24" s="6">
        <f t="shared" si="0"/>
        <v>0</v>
      </c>
    </row>
    <row r="25" spans="1:15" ht="15.75" thickBot="1" x14ac:dyDescent="0.3">
      <c r="A25" s="120"/>
      <c r="B25" s="126"/>
      <c r="C25" s="133"/>
      <c r="D25" s="38" t="s">
        <v>60</v>
      </c>
      <c r="E25" s="38"/>
      <c r="F25" s="38"/>
      <c r="G25" s="38"/>
      <c r="H25" s="38"/>
      <c r="I25" s="41">
        <f>SUM(I21:I24)</f>
        <v>0</v>
      </c>
      <c r="J25" s="41">
        <f t="shared" ref="J25:N25" si="4">SUM(J21:J24)</f>
        <v>0</v>
      </c>
      <c r="K25" s="41">
        <f t="shared" si="4"/>
        <v>0</v>
      </c>
      <c r="L25" s="41">
        <f t="shared" si="4"/>
        <v>0</v>
      </c>
      <c r="M25" s="41">
        <f t="shared" si="4"/>
        <v>0</v>
      </c>
      <c r="N25" s="41">
        <f t="shared" si="4"/>
        <v>18000</v>
      </c>
      <c r="O25" s="6">
        <f t="shared" si="0"/>
        <v>18000</v>
      </c>
    </row>
    <row r="26" spans="1:15" ht="15.75" thickBot="1" x14ac:dyDescent="0.3">
      <c r="A26" s="120"/>
      <c r="B26" s="130">
        <v>5</v>
      </c>
      <c r="C26" s="131" t="s">
        <v>10</v>
      </c>
      <c r="D26" s="45" t="s">
        <v>1</v>
      </c>
      <c r="E26" s="37" t="s">
        <v>66</v>
      </c>
      <c r="F26" s="45"/>
      <c r="G26" s="45"/>
      <c r="H26" s="45"/>
      <c r="I26" s="16"/>
      <c r="J26" s="16"/>
      <c r="K26" s="16"/>
      <c r="L26" s="3">
        <v>0</v>
      </c>
      <c r="M26" s="3"/>
      <c r="N26" s="6">
        <v>160</v>
      </c>
      <c r="O26" s="6">
        <f t="shared" si="0"/>
        <v>160</v>
      </c>
    </row>
    <row r="27" spans="1:15" ht="15.75" thickBot="1" x14ac:dyDescent="0.3">
      <c r="A27" s="120"/>
      <c r="B27" s="122"/>
      <c r="C27" s="132"/>
      <c r="D27" s="45" t="s">
        <v>24</v>
      </c>
      <c r="E27" s="37" t="s">
        <v>66</v>
      </c>
      <c r="F27" s="45"/>
      <c r="G27" s="45"/>
      <c r="H27" s="45"/>
      <c r="I27" s="16"/>
      <c r="J27" s="16"/>
      <c r="K27" s="16"/>
      <c r="L27" s="3">
        <v>0</v>
      </c>
      <c r="M27" s="3"/>
      <c r="N27" s="6">
        <v>19840</v>
      </c>
      <c r="O27" s="6">
        <f t="shared" si="0"/>
        <v>19840</v>
      </c>
    </row>
    <row r="28" spans="1:15" ht="15.75" thickBot="1" x14ac:dyDescent="0.3">
      <c r="A28" s="120"/>
      <c r="B28" s="122"/>
      <c r="C28" s="132"/>
      <c r="D28" s="45" t="s">
        <v>25</v>
      </c>
      <c r="E28" s="37" t="s">
        <v>66</v>
      </c>
      <c r="F28" s="45"/>
      <c r="G28" s="45"/>
      <c r="H28" s="45"/>
      <c r="I28" s="16"/>
      <c r="J28" s="16"/>
      <c r="K28" s="16"/>
      <c r="L28" s="3"/>
      <c r="M28" s="3"/>
      <c r="N28" s="6">
        <v>0</v>
      </c>
      <c r="O28" s="6">
        <f t="shared" si="0"/>
        <v>0</v>
      </c>
    </row>
    <row r="29" spans="1:15" ht="15.75" thickBot="1" x14ac:dyDescent="0.3">
      <c r="A29" s="120"/>
      <c r="B29" s="122"/>
      <c r="C29" s="132"/>
      <c r="D29" s="45" t="s">
        <v>2</v>
      </c>
      <c r="E29" s="37" t="s">
        <v>66</v>
      </c>
      <c r="F29" s="45"/>
      <c r="G29" s="45"/>
      <c r="H29" s="45"/>
      <c r="I29" s="16"/>
      <c r="J29" s="16"/>
      <c r="K29" s="16"/>
      <c r="L29" s="3"/>
      <c r="M29" s="3"/>
      <c r="N29" s="6">
        <v>0</v>
      </c>
      <c r="O29" s="6">
        <f t="shared" si="0"/>
        <v>0</v>
      </c>
    </row>
    <row r="30" spans="1:15" ht="15.75" thickBot="1" x14ac:dyDescent="0.3">
      <c r="A30" s="120"/>
      <c r="B30" s="123"/>
      <c r="C30" s="133"/>
      <c r="D30" s="38" t="s">
        <v>60</v>
      </c>
      <c r="E30" s="38"/>
      <c r="F30" s="38"/>
      <c r="G30" s="38"/>
      <c r="H30" s="38"/>
      <c r="I30" s="41">
        <f>SUM(I26:I29)</f>
        <v>0</v>
      </c>
      <c r="J30" s="41">
        <f t="shared" ref="J30:N30" si="5">SUM(J26:J29)</f>
        <v>0</v>
      </c>
      <c r="K30" s="41">
        <f t="shared" si="5"/>
        <v>0</v>
      </c>
      <c r="L30" s="41">
        <f t="shared" si="5"/>
        <v>0</v>
      </c>
      <c r="M30" s="41">
        <f t="shared" si="5"/>
        <v>0</v>
      </c>
      <c r="N30" s="41">
        <f t="shared" si="5"/>
        <v>20000</v>
      </c>
      <c r="O30" s="6">
        <f t="shared" si="0"/>
        <v>20000</v>
      </c>
    </row>
    <row r="31" spans="1:15" ht="15.75" thickBot="1" x14ac:dyDescent="0.3">
      <c r="A31" s="120"/>
      <c r="B31" s="124">
        <v>6</v>
      </c>
      <c r="C31" s="131" t="s">
        <v>11</v>
      </c>
      <c r="D31" s="45" t="s">
        <v>1</v>
      </c>
      <c r="E31" s="37" t="s">
        <v>66</v>
      </c>
      <c r="F31" s="45"/>
      <c r="G31" s="45"/>
      <c r="H31" s="45"/>
      <c r="I31" s="16"/>
      <c r="J31" s="16"/>
      <c r="K31" s="16">
        <v>0</v>
      </c>
      <c r="L31" s="3"/>
      <c r="M31" s="3">
        <v>144</v>
      </c>
      <c r="N31" s="6"/>
      <c r="O31" s="6">
        <f t="shared" si="0"/>
        <v>144</v>
      </c>
    </row>
    <row r="32" spans="1:15" ht="15.75" thickBot="1" x14ac:dyDescent="0.3">
      <c r="A32" s="120"/>
      <c r="B32" s="125"/>
      <c r="C32" s="132"/>
      <c r="D32" s="45" t="s">
        <v>24</v>
      </c>
      <c r="E32" s="37" t="s">
        <v>66</v>
      </c>
      <c r="F32" s="45"/>
      <c r="G32" s="45"/>
      <c r="H32" s="45"/>
      <c r="I32" s="16"/>
      <c r="J32" s="16"/>
      <c r="K32" s="16">
        <v>0</v>
      </c>
      <c r="L32" s="3"/>
      <c r="M32" s="3">
        <v>17856</v>
      </c>
      <c r="N32" s="6"/>
      <c r="O32" s="6">
        <f t="shared" si="0"/>
        <v>17856</v>
      </c>
    </row>
    <row r="33" spans="1:15" ht="15.75" thickBot="1" x14ac:dyDescent="0.3">
      <c r="A33" s="120"/>
      <c r="B33" s="125"/>
      <c r="C33" s="132"/>
      <c r="D33" s="45" t="s">
        <v>25</v>
      </c>
      <c r="E33" s="37" t="s">
        <v>66</v>
      </c>
      <c r="F33" s="45"/>
      <c r="G33" s="45"/>
      <c r="H33" s="45"/>
      <c r="I33" s="16"/>
      <c r="J33" s="16"/>
      <c r="K33" s="16"/>
      <c r="L33" s="3"/>
      <c r="M33" s="3"/>
      <c r="N33" s="6"/>
      <c r="O33" s="6">
        <f t="shared" si="0"/>
        <v>0</v>
      </c>
    </row>
    <row r="34" spans="1:15" ht="15.75" thickBot="1" x14ac:dyDescent="0.3">
      <c r="A34" s="120"/>
      <c r="B34" s="125"/>
      <c r="C34" s="132"/>
      <c r="D34" s="45" t="s">
        <v>2</v>
      </c>
      <c r="E34" s="37" t="s">
        <v>66</v>
      </c>
      <c r="F34" s="45"/>
      <c r="G34" s="45"/>
      <c r="H34" s="45"/>
      <c r="I34" s="16"/>
      <c r="J34" s="16"/>
      <c r="K34" s="16"/>
      <c r="L34" s="3"/>
      <c r="M34" s="3"/>
      <c r="N34" s="6"/>
      <c r="O34" s="6">
        <f t="shared" si="0"/>
        <v>0</v>
      </c>
    </row>
    <row r="35" spans="1:15" ht="15.75" thickBot="1" x14ac:dyDescent="0.3">
      <c r="A35" s="120"/>
      <c r="B35" s="126"/>
      <c r="C35" s="133"/>
      <c r="D35" s="38" t="s">
        <v>60</v>
      </c>
      <c r="E35" s="38"/>
      <c r="F35" s="38"/>
      <c r="G35" s="38"/>
      <c r="H35" s="38"/>
      <c r="I35" s="41">
        <f>SUM(I31:I34)</f>
        <v>0</v>
      </c>
      <c r="J35" s="41">
        <f t="shared" ref="J35:N35" si="6">SUM(J31:J34)</f>
        <v>0</v>
      </c>
      <c r="K35" s="41">
        <f t="shared" si="6"/>
        <v>0</v>
      </c>
      <c r="L35" s="41">
        <f t="shared" si="6"/>
        <v>0</v>
      </c>
      <c r="M35" s="41">
        <f t="shared" si="6"/>
        <v>18000</v>
      </c>
      <c r="N35" s="41">
        <f t="shared" si="6"/>
        <v>0</v>
      </c>
      <c r="O35" s="6">
        <f t="shared" si="0"/>
        <v>18000</v>
      </c>
    </row>
    <row r="36" spans="1:15" ht="15.75" thickBot="1" x14ac:dyDescent="0.3">
      <c r="A36" s="120"/>
      <c r="B36" s="130">
        <v>7</v>
      </c>
      <c r="C36" s="131" t="s">
        <v>32</v>
      </c>
      <c r="D36" s="45" t="s">
        <v>1</v>
      </c>
      <c r="E36" s="37" t="s">
        <v>66</v>
      </c>
      <c r="F36" s="45"/>
      <c r="G36" s="45"/>
      <c r="H36" s="45"/>
      <c r="I36" s="16">
        <v>1333.3956000000001</v>
      </c>
      <c r="J36" s="16"/>
      <c r="K36" s="16"/>
      <c r="L36" s="3"/>
      <c r="M36" s="3"/>
      <c r="N36" s="6"/>
      <c r="O36" s="6">
        <f t="shared" si="0"/>
        <v>1333.3956000000001</v>
      </c>
    </row>
    <row r="37" spans="1:15" ht="15.75" thickBot="1" x14ac:dyDescent="0.3">
      <c r="A37" s="120"/>
      <c r="B37" s="122"/>
      <c r="C37" s="132"/>
      <c r="D37" s="45" t="s">
        <v>24</v>
      </c>
      <c r="E37" s="37" t="s">
        <v>66</v>
      </c>
      <c r="F37" s="45"/>
      <c r="G37" s="45"/>
      <c r="H37" s="45"/>
      <c r="I37" s="16">
        <v>0</v>
      </c>
      <c r="J37" s="16"/>
      <c r="K37" s="16"/>
      <c r="L37" s="3"/>
      <c r="M37" s="3"/>
      <c r="N37" s="6"/>
      <c r="O37" s="6">
        <f t="shared" si="0"/>
        <v>0</v>
      </c>
    </row>
    <row r="38" spans="1:15" ht="15.75" thickBot="1" x14ac:dyDescent="0.3">
      <c r="A38" s="120"/>
      <c r="B38" s="122"/>
      <c r="C38" s="132"/>
      <c r="D38" s="45" t="s">
        <v>25</v>
      </c>
      <c r="E38" s="37" t="s">
        <v>66</v>
      </c>
      <c r="F38" s="45"/>
      <c r="G38" s="45"/>
      <c r="H38" s="45"/>
      <c r="I38" s="16">
        <v>0</v>
      </c>
      <c r="J38" s="16"/>
      <c r="K38" s="16"/>
      <c r="L38" s="3"/>
      <c r="M38" s="3"/>
      <c r="N38" s="6"/>
      <c r="O38" s="6">
        <f t="shared" si="0"/>
        <v>0</v>
      </c>
    </row>
    <row r="39" spans="1:15" ht="15.75" thickBot="1" x14ac:dyDescent="0.3">
      <c r="A39" s="120"/>
      <c r="B39" s="122"/>
      <c r="C39" s="132"/>
      <c r="D39" s="45" t="s">
        <v>2</v>
      </c>
      <c r="E39" s="37" t="s">
        <v>66</v>
      </c>
      <c r="F39" s="45"/>
      <c r="G39" s="45"/>
      <c r="H39" s="45"/>
      <c r="I39" s="16">
        <v>0</v>
      </c>
      <c r="J39" s="16"/>
      <c r="K39" s="16"/>
      <c r="L39" s="3"/>
      <c r="M39" s="3"/>
      <c r="N39" s="6"/>
      <c r="O39" s="6">
        <f t="shared" si="0"/>
        <v>0</v>
      </c>
    </row>
    <row r="40" spans="1:15" ht="15.75" thickBot="1" x14ac:dyDescent="0.3">
      <c r="A40" s="120"/>
      <c r="B40" s="123"/>
      <c r="C40" s="133"/>
      <c r="D40" s="38" t="s">
        <v>60</v>
      </c>
      <c r="E40" s="38"/>
      <c r="F40" s="38"/>
      <c r="G40" s="38"/>
      <c r="H40" s="38"/>
      <c r="I40" s="41">
        <f>SUM(I36:I39)</f>
        <v>1333.3956000000001</v>
      </c>
      <c r="J40" s="41">
        <f t="shared" ref="J40:N40" si="7">SUM(J36:J39)</f>
        <v>0</v>
      </c>
      <c r="K40" s="41">
        <f t="shared" si="7"/>
        <v>0</v>
      </c>
      <c r="L40" s="41">
        <f t="shared" si="7"/>
        <v>0</v>
      </c>
      <c r="M40" s="41">
        <f t="shared" si="7"/>
        <v>0</v>
      </c>
      <c r="N40" s="41">
        <f t="shared" si="7"/>
        <v>0</v>
      </c>
      <c r="O40" s="6">
        <f t="shared" si="0"/>
        <v>1333.3956000000001</v>
      </c>
    </row>
    <row r="41" spans="1:15" ht="15.75" thickBot="1" x14ac:dyDescent="0.3">
      <c r="A41" s="120"/>
      <c r="B41" s="124">
        <v>8</v>
      </c>
      <c r="C41" s="131" t="s">
        <v>37</v>
      </c>
      <c r="D41" s="45" t="s">
        <v>1</v>
      </c>
      <c r="E41" s="37" t="s">
        <v>66</v>
      </c>
      <c r="F41" s="45"/>
      <c r="G41" s="45"/>
      <c r="H41" s="45"/>
      <c r="I41" s="16"/>
      <c r="J41" s="16"/>
      <c r="K41" s="16">
        <v>0</v>
      </c>
      <c r="L41" s="3"/>
      <c r="M41" s="3">
        <v>96</v>
      </c>
      <c r="N41" s="6"/>
      <c r="O41" s="6">
        <f t="shared" si="0"/>
        <v>96</v>
      </c>
    </row>
    <row r="42" spans="1:15" ht="15.75" thickBot="1" x14ac:dyDescent="0.3">
      <c r="A42" s="120"/>
      <c r="B42" s="125"/>
      <c r="C42" s="132"/>
      <c r="D42" s="45" t="s">
        <v>24</v>
      </c>
      <c r="E42" s="37" t="s">
        <v>66</v>
      </c>
      <c r="F42" s="45"/>
      <c r="G42" s="45"/>
      <c r="H42" s="45"/>
      <c r="I42" s="16"/>
      <c r="J42" s="16"/>
      <c r="K42" s="16">
        <v>0</v>
      </c>
      <c r="L42" s="3"/>
      <c r="M42" s="3">
        <v>11904</v>
      </c>
      <c r="N42" s="6"/>
      <c r="O42" s="6">
        <f t="shared" si="0"/>
        <v>11904</v>
      </c>
    </row>
    <row r="43" spans="1:15" ht="15.75" thickBot="1" x14ac:dyDescent="0.3">
      <c r="A43" s="120"/>
      <c r="B43" s="125"/>
      <c r="C43" s="132"/>
      <c r="D43" s="45" t="s">
        <v>25</v>
      </c>
      <c r="E43" s="37" t="s">
        <v>66</v>
      </c>
      <c r="F43" s="45"/>
      <c r="G43" s="45"/>
      <c r="H43" s="45"/>
      <c r="I43" s="16"/>
      <c r="J43" s="16"/>
      <c r="K43" s="16"/>
      <c r="L43" s="3"/>
      <c r="M43" s="3"/>
      <c r="N43" s="6"/>
      <c r="O43" s="6">
        <f t="shared" si="0"/>
        <v>0</v>
      </c>
    </row>
    <row r="44" spans="1:15" ht="15.75" thickBot="1" x14ac:dyDescent="0.3">
      <c r="A44" s="120"/>
      <c r="B44" s="125"/>
      <c r="C44" s="132"/>
      <c r="D44" s="45" t="s">
        <v>2</v>
      </c>
      <c r="E44" s="37" t="s">
        <v>66</v>
      </c>
      <c r="F44" s="45"/>
      <c r="G44" s="45"/>
      <c r="H44" s="45"/>
      <c r="I44" s="16"/>
      <c r="J44" s="16"/>
      <c r="K44" s="16"/>
      <c r="L44" s="3"/>
      <c r="M44" s="3"/>
      <c r="N44" s="6"/>
      <c r="O44" s="6">
        <f t="shared" si="0"/>
        <v>0</v>
      </c>
    </row>
    <row r="45" spans="1:15" ht="15.75" thickBot="1" x14ac:dyDescent="0.3">
      <c r="A45" s="120"/>
      <c r="B45" s="126"/>
      <c r="C45" s="133"/>
      <c r="D45" s="38" t="s">
        <v>60</v>
      </c>
      <c r="E45" s="38"/>
      <c r="F45" s="38"/>
      <c r="G45" s="38"/>
      <c r="H45" s="38"/>
      <c r="I45" s="41">
        <f>SUM(I41:I44)</f>
        <v>0</v>
      </c>
      <c r="J45" s="41">
        <f t="shared" ref="J45:N45" si="8">SUM(J41:J44)</f>
        <v>0</v>
      </c>
      <c r="K45" s="41">
        <f t="shared" si="8"/>
        <v>0</v>
      </c>
      <c r="L45" s="41">
        <f t="shared" si="8"/>
        <v>0</v>
      </c>
      <c r="M45" s="41">
        <f t="shared" si="8"/>
        <v>12000</v>
      </c>
      <c r="N45" s="41">
        <f t="shared" si="8"/>
        <v>0</v>
      </c>
      <c r="O45" s="6">
        <f t="shared" si="0"/>
        <v>12000</v>
      </c>
    </row>
    <row r="46" spans="1:15" ht="15.75" thickBot="1" x14ac:dyDescent="0.3">
      <c r="A46" s="120"/>
      <c r="B46" s="130">
        <v>9</v>
      </c>
      <c r="C46" s="131" t="s">
        <v>12</v>
      </c>
      <c r="D46" s="45" t="s">
        <v>1</v>
      </c>
      <c r="E46" s="37" t="s">
        <v>66</v>
      </c>
      <c r="F46" s="45"/>
      <c r="G46" s="45"/>
      <c r="H46" s="45"/>
      <c r="I46" s="16">
        <v>20</v>
      </c>
      <c r="J46" s="16"/>
      <c r="K46" s="16"/>
      <c r="L46" s="3">
        <v>0</v>
      </c>
      <c r="M46" s="3"/>
      <c r="N46" s="6">
        <v>50</v>
      </c>
      <c r="O46" s="6">
        <f t="shared" si="0"/>
        <v>70</v>
      </c>
    </row>
    <row r="47" spans="1:15" ht="15.75" thickBot="1" x14ac:dyDescent="0.3">
      <c r="A47" s="120"/>
      <c r="B47" s="122"/>
      <c r="C47" s="132"/>
      <c r="D47" s="45" t="s">
        <v>24</v>
      </c>
      <c r="E47" s="37" t="s">
        <v>66</v>
      </c>
      <c r="F47" s="45"/>
      <c r="G47" s="45"/>
      <c r="H47" s="45"/>
      <c r="I47" s="16">
        <v>0</v>
      </c>
      <c r="J47" s="16"/>
      <c r="K47" s="16"/>
      <c r="L47" s="3"/>
      <c r="M47" s="3"/>
      <c r="N47" s="6">
        <v>0</v>
      </c>
      <c r="O47" s="6">
        <f t="shared" si="0"/>
        <v>0</v>
      </c>
    </row>
    <row r="48" spans="1:15" ht="15.75" thickBot="1" x14ac:dyDescent="0.3">
      <c r="A48" s="120"/>
      <c r="B48" s="122"/>
      <c r="C48" s="132"/>
      <c r="D48" s="45" t="s">
        <v>25</v>
      </c>
      <c r="E48" s="37" t="s">
        <v>66</v>
      </c>
      <c r="F48" s="45"/>
      <c r="G48" s="45"/>
      <c r="H48" s="45"/>
      <c r="I48" s="16">
        <v>0</v>
      </c>
      <c r="J48" s="16"/>
      <c r="K48" s="16"/>
      <c r="L48" s="3"/>
      <c r="M48" s="3"/>
      <c r="N48" s="6">
        <v>0</v>
      </c>
      <c r="O48" s="6">
        <f t="shared" si="0"/>
        <v>0</v>
      </c>
    </row>
    <row r="49" spans="1:15" ht="15.75" thickBot="1" x14ac:dyDescent="0.3">
      <c r="A49" s="120"/>
      <c r="B49" s="122"/>
      <c r="C49" s="132"/>
      <c r="D49" s="45" t="s">
        <v>2</v>
      </c>
      <c r="E49" s="37" t="s">
        <v>66</v>
      </c>
      <c r="F49" s="45"/>
      <c r="G49" s="45"/>
      <c r="H49" s="45"/>
      <c r="I49" s="16">
        <v>0</v>
      </c>
      <c r="J49" s="16"/>
      <c r="K49" s="16"/>
      <c r="L49" s="3"/>
      <c r="M49" s="3"/>
      <c r="N49" s="6">
        <v>0</v>
      </c>
      <c r="O49" s="6">
        <f t="shared" si="0"/>
        <v>0</v>
      </c>
    </row>
    <row r="50" spans="1:15" ht="15.75" thickBot="1" x14ac:dyDescent="0.3">
      <c r="A50" s="120"/>
      <c r="B50" s="123"/>
      <c r="C50" s="133"/>
      <c r="D50" s="38" t="s">
        <v>60</v>
      </c>
      <c r="E50" s="38"/>
      <c r="F50" s="38"/>
      <c r="G50" s="38"/>
      <c r="H50" s="38"/>
      <c r="I50" s="41">
        <f>SUM(I46:I49)</f>
        <v>20</v>
      </c>
      <c r="J50" s="41">
        <f t="shared" ref="J50:N50" si="9">SUM(J46:J49)</f>
        <v>0</v>
      </c>
      <c r="K50" s="41">
        <f t="shared" si="9"/>
        <v>0</v>
      </c>
      <c r="L50" s="41">
        <f t="shared" si="9"/>
        <v>0</v>
      </c>
      <c r="M50" s="41">
        <f t="shared" si="9"/>
        <v>0</v>
      </c>
      <c r="N50" s="41">
        <f t="shared" si="9"/>
        <v>50</v>
      </c>
      <c r="O50" s="6">
        <f t="shared" si="0"/>
        <v>70</v>
      </c>
    </row>
    <row r="51" spans="1:15" ht="15.75" thickBot="1" x14ac:dyDescent="0.3">
      <c r="A51" s="120"/>
      <c r="B51" s="124">
        <v>10</v>
      </c>
      <c r="C51" s="131" t="s">
        <v>36</v>
      </c>
      <c r="D51" s="45" t="s">
        <v>1</v>
      </c>
      <c r="E51" s="37" t="s">
        <v>66</v>
      </c>
      <c r="F51" s="45" t="s">
        <v>68</v>
      </c>
      <c r="G51" s="45">
        <v>244</v>
      </c>
      <c r="H51" s="45">
        <v>226</v>
      </c>
      <c r="I51" s="16">
        <v>695.67129</v>
      </c>
      <c r="J51" s="16">
        <v>414</v>
      </c>
      <c r="K51" s="16">
        <v>0</v>
      </c>
      <c r="L51" s="3">
        <v>0</v>
      </c>
      <c r="M51" s="3">
        <v>3000</v>
      </c>
      <c r="N51" s="6">
        <v>15000</v>
      </c>
      <c r="O51" s="6">
        <f t="shared" si="0"/>
        <v>19109.671289999998</v>
      </c>
    </row>
    <row r="52" spans="1:15" ht="15.75" thickBot="1" x14ac:dyDescent="0.3">
      <c r="A52" s="120"/>
      <c r="B52" s="125"/>
      <c r="C52" s="132"/>
      <c r="D52" s="45" t="s">
        <v>24</v>
      </c>
      <c r="E52" s="37" t="s">
        <v>66</v>
      </c>
      <c r="F52" s="45">
        <v>1900092620</v>
      </c>
      <c r="G52" s="45">
        <v>244</v>
      </c>
      <c r="H52" s="45">
        <v>226</v>
      </c>
      <c r="I52" s="16">
        <v>11246.685740000001</v>
      </c>
      <c r="J52" s="32">
        <v>11158.53419</v>
      </c>
      <c r="K52" s="16"/>
      <c r="L52" s="3"/>
      <c r="M52" s="3"/>
      <c r="N52" s="6">
        <v>0</v>
      </c>
      <c r="O52" s="6">
        <f t="shared" si="0"/>
        <v>22405.219929999999</v>
      </c>
    </row>
    <row r="53" spans="1:15" ht="15.75" thickBot="1" x14ac:dyDescent="0.3">
      <c r="A53" s="120"/>
      <c r="B53" s="125"/>
      <c r="C53" s="132"/>
      <c r="D53" s="45" t="s">
        <v>25</v>
      </c>
      <c r="E53" s="37" t="s">
        <v>66</v>
      </c>
      <c r="F53" s="45"/>
      <c r="G53" s="45"/>
      <c r="H53" s="45"/>
      <c r="I53" s="16">
        <v>0</v>
      </c>
      <c r="J53" s="16">
        <v>0</v>
      </c>
      <c r="K53" s="16"/>
      <c r="L53" s="3"/>
      <c r="M53" s="3"/>
      <c r="N53" s="6">
        <v>0</v>
      </c>
      <c r="O53" s="6">
        <f t="shared" si="0"/>
        <v>0</v>
      </c>
    </row>
    <row r="54" spans="1:15" ht="15.75" thickBot="1" x14ac:dyDescent="0.3">
      <c r="A54" s="120"/>
      <c r="B54" s="125"/>
      <c r="C54" s="132"/>
      <c r="D54" s="45" t="s">
        <v>2</v>
      </c>
      <c r="E54" s="37" t="s">
        <v>66</v>
      </c>
      <c r="F54" s="45"/>
      <c r="G54" s="45"/>
      <c r="H54" s="45"/>
      <c r="I54" s="16">
        <v>0</v>
      </c>
      <c r="J54" s="16">
        <v>0</v>
      </c>
      <c r="K54" s="16"/>
      <c r="L54" s="3"/>
      <c r="M54" s="3"/>
      <c r="N54" s="6">
        <v>0</v>
      </c>
      <c r="O54" s="6">
        <f t="shared" si="0"/>
        <v>0</v>
      </c>
    </row>
    <row r="55" spans="1:15" ht="15.75" thickBot="1" x14ac:dyDescent="0.3">
      <c r="A55" s="120"/>
      <c r="B55" s="126"/>
      <c r="C55" s="133"/>
      <c r="D55" s="38" t="s">
        <v>60</v>
      </c>
      <c r="E55" s="38"/>
      <c r="F55" s="38"/>
      <c r="G55" s="38"/>
      <c r="H55" s="38"/>
      <c r="I55" s="41">
        <f>SUM(I51:I54)</f>
        <v>11942.357030000001</v>
      </c>
      <c r="J55" s="41">
        <f t="shared" ref="J55:N55" si="10">SUM(J51:J54)</f>
        <v>11572.53419</v>
      </c>
      <c r="K55" s="41">
        <f t="shared" si="10"/>
        <v>0</v>
      </c>
      <c r="L55" s="41">
        <f t="shared" si="10"/>
        <v>0</v>
      </c>
      <c r="M55" s="41">
        <f t="shared" si="10"/>
        <v>3000</v>
      </c>
      <c r="N55" s="41">
        <f t="shared" si="10"/>
        <v>15000</v>
      </c>
      <c r="O55" s="6">
        <f t="shared" si="0"/>
        <v>41514.891220000005</v>
      </c>
    </row>
    <row r="56" spans="1:15" ht="15.75" thickBot="1" x14ac:dyDescent="0.3">
      <c r="A56" s="120"/>
      <c r="B56" s="130">
        <v>11</v>
      </c>
      <c r="C56" s="131" t="s">
        <v>21</v>
      </c>
      <c r="D56" s="45" t="s">
        <v>1</v>
      </c>
      <c r="E56" s="37" t="s">
        <v>66</v>
      </c>
      <c r="F56" s="45"/>
      <c r="G56" s="45"/>
      <c r="H56" s="45"/>
      <c r="I56" s="16"/>
      <c r="J56" s="16"/>
      <c r="K56" s="16"/>
      <c r="L56" s="3"/>
      <c r="M56" s="3"/>
      <c r="N56" s="6">
        <v>4200</v>
      </c>
      <c r="O56" s="6">
        <f t="shared" si="0"/>
        <v>4200</v>
      </c>
    </row>
    <row r="57" spans="1:15" ht="15.75" thickBot="1" x14ac:dyDescent="0.3">
      <c r="A57" s="120"/>
      <c r="B57" s="122"/>
      <c r="C57" s="132"/>
      <c r="D57" s="45" t="s">
        <v>24</v>
      </c>
      <c r="E57" s="37" t="s">
        <v>66</v>
      </c>
      <c r="F57" s="45"/>
      <c r="G57" s="45"/>
      <c r="H57" s="45"/>
      <c r="I57" s="16"/>
      <c r="J57" s="16"/>
      <c r="K57" s="16"/>
      <c r="L57" s="3"/>
      <c r="M57" s="3"/>
      <c r="N57" s="6">
        <v>405800</v>
      </c>
      <c r="O57" s="6">
        <f t="shared" si="0"/>
        <v>405800</v>
      </c>
    </row>
    <row r="58" spans="1:15" ht="15.75" thickBot="1" x14ac:dyDescent="0.3">
      <c r="A58" s="120"/>
      <c r="B58" s="122"/>
      <c r="C58" s="132"/>
      <c r="D58" s="45" t="s">
        <v>25</v>
      </c>
      <c r="E58" s="37" t="s">
        <v>66</v>
      </c>
      <c r="F58" s="45"/>
      <c r="G58" s="45"/>
      <c r="H58" s="45"/>
      <c r="I58" s="16"/>
      <c r="J58" s="16"/>
      <c r="K58" s="16"/>
      <c r="L58" s="3"/>
      <c r="M58" s="3"/>
      <c r="N58" s="6">
        <v>0</v>
      </c>
      <c r="O58" s="6">
        <f t="shared" si="0"/>
        <v>0</v>
      </c>
    </row>
    <row r="59" spans="1:15" ht="15.75" thickBot="1" x14ac:dyDescent="0.3">
      <c r="A59" s="120"/>
      <c r="B59" s="122"/>
      <c r="C59" s="132"/>
      <c r="D59" s="45" t="s">
        <v>2</v>
      </c>
      <c r="E59" s="37" t="s">
        <v>66</v>
      </c>
      <c r="F59" s="45"/>
      <c r="G59" s="45"/>
      <c r="H59" s="45"/>
      <c r="I59" s="16"/>
      <c r="J59" s="16"/>
      <c r="K59" s="16"/>
      <c r="L59" s="3"/>
      <c r="M59" s="3"/>
      <c r="N59" s="6">
        <v>0</v>
      </c>
      <c r="O59" s="6">
        <f t="shared" si="0"/>
        <v>0</v>
      </c>
    </row>
    <row r="60" spans="1:15" ht="15.75" thickBot="1" x14ac:dyDescent="0.3">
      <c r="A60" s="121"/>
      <c r="B60" s="123"/>
      <c r="C60" s="133"/>
      <c r="D60" s="38" t="s">
        <v>60</v>
      </c>
      <c r="E60" s="38"/>
      <c r="F60" s="38"/>
      <c r="G60" s="38"/>
      <c r="H60" s="38"/>
      <c r="I60" s="41">
        <f>SUM(I56:I59)</f>
        <v>0</v>
      </c>
      <c r="J60" s="41">
        <f t="shared" ref="J60:N60" si="11">SUM(J56:J59)</f>
        <v>0</v>
      </c>
      <c r="K60" s="41">
        <f t="shared" si="11"/>
        <v>0</v>
      </c>
      <c r="L60" s="41">
        <f t="shared" si="11"/>
        <v>0</v>
      </c>
      <c r="M60" s="41">
        <f t="shared" si="11"/>
        <v>0</v>
      </c>
      <c r="N60" s="41">
        <f t="shared" si="11"/>
        <v>410000</v>
      </c>
      <c r="O60" s="6">
        <f t="shared" si="0"/>
        <v>410000</v>
      </c>
    </row>
    <row r="61" spans="1:15" ht="15.75" thickBot="1" x14ac:dyDescent="0.3">
      <c r="A61" s="36"/>
      <c r="B61" s="124">
        <v>1</v>
      </c>
      <c r="C61" s="131" t="s">
        <v>29</v>
      </c>
      <c r="D61" s="45" t="s">
        <v>1</v>
      </c>
      <c r="E61" s="37" t="s">
        <v>66</v>
      </c>
      <c r="F61" s="45"/>
      <c r="G61" s="45"/>
      <c r="H61" s="45"/>
      <c r="I61" s="16">
        <v>6090.14</v>
      </c>
      <c r="J61" s="16"/>
      <c r="K61" s="16"/>
      <c r="L61" s="3"/>
      <c r="M61" s="3"/>
      <c r="N61" s="6"/>
      <c r="O61" s="6">
        <f t="shared" si="0"/>
        <v>6090.14</v>
      </c>
    </row>
    <row r="62" spans="1:15" ht="15.75" thickBot="1" x14ac:dyDescent="0.3">
      <c r="A62" s="36"/>
      <c r="B62" s="125"/>
      <c r="C62" s="132"/>
      <c r="D62" s="45" t="s">
        <v>24</v>
      </c>
      <c r="E62" s="37" t="s">
        <v>66</v>
      </c>
      <c r="F62" s="45"/>
      <c r="G62" s="45"/>
      <c r="H62" s="45"/>
      <c r="I62" s="16">
        <v>0</v>
      </c>
      <c r="J62" s="16"/>
      <c r="K62" s="16"/>
      <c r="L62" s="3"/>
      <c r="M62" s="3"/>
      <c r="N62" s="6"/>
      <c r="O62" s="6">
        <f t="shared" si="0"/>
        <v>0</v>
      </c>
    </row>
    <row r="63" spans="1:15" ht="15.75" thickBot="1" x14ac:dyDescent="0.3">
      <c r="A63" s="36"/>
      <c r="B63" s="125"/>
      <c r="C63" s="132"/>
      <c r="D63" s="45" t="s">
        <v>25</v>
      </c>
      <c r="E63" s="37" t="s">
        <v>66</v>
      </c>
      <c r="F63" s="45"/>
      <c r="G63" s="45"/>
      <c r="H63" s="45"/>
      <c r="I63" s="16">
        <v>0</v>
      </c>
      <c r="J63" s="16"/>
      <c r="K63" s="16"/>
      <c r="L63" s="3"/>
      <c r="M63" s="3"/>
      <c r="N63" s="6"/>
      <c r="O63" s="6">
        <f t="shared" si="0"/>
        <v>0</v>
      </c>
    </row>
    <row r="64" spans="1:15" ht="15.75" thickBot="1" x14ac:dyDescent="0.3">
      <c r="A64" s="36"/>
      <c r="B64" s="125"/>
      <c r="C64" s="132"/>
      <c r="D64" s="45" t="s">
        <v>2</v>
      </c>
      <c r="E64" s="37" t="s">
        <v>66</v>
      </c>
      <c r="F64" s="45"/>
      <c r="G64" s="45"/>
      <c r="H64" s="45"/>
      <c r="I64" s="16">
        <v>0</v>
      </c>
      <c r="J64" s="16"/>
      <c r="K64" s="16"/>
      <c r="L64" s="3"/>
      <c r="M64" s="3"/>
      <c r="N64" s="6"/>
      <c r="O64" s="6">
        <f t="shared" si="0"/>
        <v>0</v>
      </c>
    </row>
    <row r="65" spans="1:15" ht="15.75" thickBot="1" x14ac:dyDescent="0.3">
      <c r="A65" s="36"/>
      <c r="B65" s="126"/>
      <c r="C65" s="133"/>
      <c r="D65" s="38" t="s">
        <v>60</v>
      </c>
      <c r="E65" s="38"/>
      <c r="F65" s="38"/>
      <c r="G65" s="38"/>
      <c r="H65" s="38"/>
      <c r="I65" s="41">
        <f>SUM(I61:I64)</f>
        <v>6090.14</v>
      </c>
      <c r="J65" s="41">
        <f t="shared" ref="J65:N65" si="12">SUM(J61:J64)</f>
        <v>0</v>
      </c>
      <c r="K65" s="41">
        <f t="shared" si="12"/>
        <v>0</v>
      </c>
      <c r="L65" s="41">
        <f t="shared" si="12"/>
        <v>0</v>
      </c>
      <c r="M65" s="41">
        <f t="shared" si="12"/>
        <v>0</v>
      </c>
      <c r="N65" s="41">
        <f t="shared" si="12"/>
        <v>0</v>
      </c>
      <c r="O65" s="6">
        <f t="shared" si="0"/>
        <v>6090.14</v>
      </c>
    </row>
    <row r="66" spans="1:15" ht="15.75" thickBot="1" x14ac:dyDescent="0.3">
      <c r="A66" s="36"/>
      <c r="B66" s="124">
        <v>2</v>
      </c>
      <c r="C66" s="131" t="s">
        <v>55</v>
      </c>
      <c r="D66" s="45" t="s">
        <v>1</v>
      </c>
      <c r="E66" s="37" t="s">
        <v>66</v>
      </c>
      <c r="F66" s="45"/>
      <c r="G66" s="45"/>
      <c r="H66" s="45"/>
      <c r="I66" s="16"/>
      <c r="J66" s="16"/>
      <c r="K66" s="16"/>
      <c r="L66" s="3"/>
      <c r="M66" s="3"/>
      <c r="N66" s="6"/>
      <c r="O66" s="6">
        <f t="shared" si="0"/>
        <v>0</v>
      </c>
    </row>
    <row r="67" spans="1:15" ht="15.75" thickBot="1" x14ac:dyDescent="0.3">
      <c r="A67" s="36"/>
      <c r="B67" s="125"/>
      <c r="C67" s="132"/>
      <c r="D67" s="45" t="s">
        <v>24</v>
      </c>
      <c r="E67" s="37" t="s">
        <v>66</v>
      </c>
      <c r="F67" s="45"/>
      <c r="G67" s="45"/>
      <c r="H67" s="45"/>
      <c r="I67" s="16"/>
      <c r="J67" s="16"/>
      <c r="K67" s="16"/>
      <c r="L67" s="3"/>
      <c r="M67" s="3"/>
      <c r="N67" s="6"/>
      <c r="O67" s="6">
        <f t="shared" si="0"/>
        <v>0</v>
      </c>
    </row>
    <row r="68" spans="1:15" ht="15.75" thickBot="1" x14ac:dyDescent="0.3">
      <c r="A68" s="36"/>
      <c r="B68" s="125"/>
      <c r="C68" s="132"/>
      <c r="D68" s="45" t="s">
        <v>25</v>
      </c>
      <c r="E68" s="37" t="s">
        <v>66</v>
      </c>
      <c r="F68" s="45"/>
      <c r="G68" s="45"/>
      <c r="H68" s="45"/>
      <c r="I68" s="16"/>
      <c r="J68" s="16"/>
      <c r="K68" s="16"/>
      <c r="L68" s="3"/>
      <c r="M68" s="3"/>
      <c r="N68" s="6"/>
      <c r="O68" s="6">
        <f t="shared" si="0"/>
        <v>0</v>
      </c>
    </row>
    <row r="69" spans="1:15" ht="15.75" thickBot="1" x14ac:dyDescent="0.3">
      <c r="A69" s="36"/>
      <c r="B69" s="125"/>
      <c r="C69" s="132"/>
      <c r="D69" s="45" t="s">
        <v>2</v>
      </c>
      <c r="E69" s="37" t="s">
        <v>66</v>
      </c>
      <c r="F69" s="45"/>
      <c r="G69" s="45"/>
      <c r="H69" s="45"/>
      <c r="I69" s="16"/>
      <c r="J69" s="16"/>
      <c r="K69" s="16"/>
      <c r="L69" s="3"/>
      <c r="M69" s="3"/>
      <c r="N69" s="6"/>
      <c r="O69" s="6">
        <f t="shared" si="0"/>
        <v>0</v>
      </c>
    </row>
    <row r="70" spans="1:15" ht="15.75" thickBot="1" x14ac:dyDescent="0.3">
      <c r="A70" s="36"/>
      <c r="B70" s="126"/>
      <c r="C70" s="133"/>
      <c r="D70" s="38" t="s">
        <v>60</v>
      </c>
      <c r="E70" s="38"/>
      <c r="F70" s="38"/>
      <c r="G70" s="38"/>
      <c r="H70" s="38"/>
      <c r="I70" s="41">
        <f>SUM(I66:I69)</f>
        <v>0</v>
      </c>
      <c r="J70" s="41">
        <f t="shared" ref="J70:N70" si="13">SUM(J66:J69)</f>
        <v>0</v>
      </c>
      <c r="K70" s="41">
        <f t="shared" si="13"/>
        <v>0</v>
      </c>
      <c r="L70" s="41">
        <f t="shared" si="13"/>
        <v>0</v>
      </c>
      <c r="M70" s="41">
        <f t="shared" si="13"/>
        <v>0</v>
      </c>
      <c r="N70" s="41">
        <f t="shared" si="13"/>
        <v>0</v>
      </c>
      <c r="O70" s="6">
        <f t="shared" si="0"/>
        <v>0</v>
      </c>
    </row>
    <row r="71" spans="1:15" ht="15.75" thickBot="1" x14ac:dyDescent="0.3">
      <c r="A71" s="36"/>
      <c r="B71" s="124">
        <v>3</v>
      </c>
      <c r="C71" s="131" t="s">
        <v>38</v>
      </c>
      <c r="D71" s="45" t="s">
        <v>1</v>
      </c>
      <c r="E71" s="37" t="s">
        <v>66</v>
      </c>
      <c r="F71" s="45"/>
      <c r="G71" s="45"/>
      <c r="H71" s="45"/>
      <c r="I71" s="18"/>
      <c r="J71" s="18"/>
      <c r="K71" s="18"/>
      <c r="L71" s="17"/>
      <c r="M71" s="17"/>
      <c r="N71" s="6"/>
      <c r="O71" s="6">
        <f t="shared" ref="O71:O134" si="14">SUM(I71:N71)</f>
        <v>0</v>
      </c>
    </row>
    <row r="72" spans="1:15" ht="15.75" thickBot="1" x14ac:dyDescent="0.3">
      <c r="A72" s="36"/>
      <c r="B72" s="125"/>
      <c r="C72" s="132"/>
      <c r="D72" s="45" t="s">
        <v>24</v>
      </c>
      <c r="E72" s="37" t="s">
        <v>66</v>
      </c>
      <c r="F72" s="45"/>
      <c r="G72" s="45"/>
      <c r="H72" s="45"/>
      <c r="I72" s="18"/>
      <c r="J72" s="18"/>
      <c r="K72" s="16"/>
      <c r="L72" s="17"/>
      <c r="M72" s="17"/>
      <c r="N72" s="6"/>
      <c r="O72" s="6">
        <f t="shared" si="14"/>
        <v>0</v>
      </c>
    </row>
    <row r="73" spans="1:15" ht="15.75" thickBot="1" x14ac:dyDescent="0.3">
      <c r="A73" s="36"/>
      <c r="B73" s="125"/>
      <c r="C73" s="132"/>
      <c r="D73" s="45" t="s">
        <v>25</v>
      </c>
      <c r="E73" s="37" t="s">
        <v>66</v>
      </c>
      <c r="F73" s="45"/>
      <c r="G73" s="45"/>
      <c r="H73" s="45"/>
      <c r="I73" s="18"/>
      <c r="J73" s="18"/>
      <c r="K73" s="18"/>
      <c r="L73" s="17"/>
      <c r="M73" s="17"/>
      <c r="N73" s="6"/>
      <c r="O73" s="6">
        <f t="shared" si="14"/>
        <v>0</v>
      </c>
    </row>
    <row r="74" spans="1:15" ht="15.75" thickBot="1" x14ac:dyDescent="0.3">
      <c r="A74" s="36"/>
      <c r="B74" s="125"/>
      <c r="C74" s="132"/>
      <c r="D74" s="45" t="s">
        <v>2</v>
      </c>
      <c r="E74" s="37" t="s">
        <v>66</v>
      </c>
      <c r="F74" s="45"/>
      <c r="G74" s="45"/>
      <c r="H74" s="45"/>
      <c r="I74" s="18"/>
      <c r="J74" s="18"/>
      <c r="K74" s="18"/>
      <c r="L74" s="17"/>
      <c r="M74" s="17"/>
      <c r="N74" s="6"/>
      <c r="O74" s="6">
        <f t="shared" si="14"/>
        <v>0</v>
      </c>
    </row>
    <row r="75" spans="1:15" ht="15.75" thickBot="1" x14ac:dyDescent="0.3">
      <c r="A75" s="36"/>
      <c r="B75" s="126"/>
      <c r="C75" s="133"/>
      <c r="D75" s="38" t="s">
        <v>60</v>
      </c>
      <c r="E75" s="38"/>
      <c r="F75" s="38"/>
      <c r="G75" s="38"/>
      <c r="H75" s="38"/>
      <c r="I75" s="42">
        <f>SUM(I71:I74)</f>
        <v>0</v>
      </c>
      <c r="J75" s="42">
        <f t="shared" ref="J75:N75" si="15">SUM(J71:J74)</f>
        <v>0</v>
      </c>
      <c r="K75" s="42">
        <f t="shared" si="15"/>
        <v>0</v>
      </c>
      <c r="L75" s="42">
        <f t="shared" si="15"/>
        <v>0</v>
      </c>
      <c r="M75" s="42">
        <f t="shared" si="15"/>
        <v>0</v>
      </c>
      <c r="N75" s="42">
        <f t="shared" si="15"/>
        <v>0</v>
      </c>
      <c r="O75" s="6">
        <f t="shared" si="14"/>
        <v>0</v>
      </c>
    </row>
    <row r="76" spans="1:15" ht="15.75" thickBot="1" x14ac:dyDescent="0.3">
      <c r="A76" s="120" t="s">
        <v>62</v>
      </c>
      <c r="B76" s="124">
        <v>4</v>
      </c>
      <c r="C76" s="131" t="s">
        <v>18</v>
      </c>
      <c r="D76" s="45" t="s">
        <v>1</v>
      </c>
      <c r="E76" s="37" t="s">
        <v>66</v>
      </c>
      <c r="F76" s="45"/>
      <c r="G76" s="45"/>
      <c r="H76" s="45"/>
      <c r="I76" s="18"/>
      <c r="J76" s="18"/>
      <c r="K76" s="18">
        <v>200</v>
      </c>
      <c r="L76" s="17">
        <v>200</v>
      </c>
      <c r="M76" s="17"/>
      <c r="N76" s="6"/>
      <c r="O76" s="6">
        <f t="shared" si="14"/>
        <v>400</v>
      </c>
    </row>
    <row r="77" spans="1:15" ht="15.75" thickBot="1" x14ac:dyDescent="0.3">
      <c r="A77" s="120"/>
      <c r="B77" s="125"/>
      <c r="C77" s="132"/>
      <c r="D77" s="45" t="s">
        <v>24</v>
      </c>
      <c r="E77" s="37" t="s">
        <v>66</v>
      </c>
      <c r="F77" s="45"/>
      <c r="G77" s="45"/>
      <c r="H77" s="45"/>
      <c r="I77" s="18"/>
      <c r="J77" s="18"/>
      <c r="K77" s="16">
        <v>0</v>
      </c>
      <c r="L77" s="17"/>
      <c r="M77" s="17"/>
      <c r="N77" s="6"/>
      <c r="O77" s="6">
        <f t="shared" si="14"/>
        <v>0</v>
      </c>
    </row>
    <row r="78" spans="1:15" ht="15.75" thickBot="1" x14ac:dyDescent="0.3">
      <c r="A78" s="120"/>
      <c r="B78" s="125"/>
      <c r="C78" s="132"/>
      <c r="D78" s="45" t="s">
        <v>25</v>
      </c>
      <c r="E78" s="37" t="s">
        <v>66</v>
      </c>
      <c r="F78" s="45"/>
      <c r="G78" s="45"/>
      <c r="H78" s="45"/>
      <c r="I78" s="18"/>
      <c r="J78" s="18"/>
      <c r="K78" s="18"/>
      <c r="L78" s="17"/>
      <c r="M78" s="17"/>
      <c r="N78" s="6"/>
      <c r="O78" s="6">
        <f t="shared" si="14"/>
        <v>0</v>
      </c>
    </row>
    <row r="79" spans="1:15" ht="15.75" thickBot="1" x14ac:dyDescent="0.3">
      <c r="A79" s="120"/>
      <c r="B79" s="125"/>
      <c r="C79" s="132"/>
      <c r="D79" s="45" t="s">
        <v>2</v>
      </c>
      <c r="E79" s="37" t="s">
        <v>66</v>
      </c>
      <c r="F79" s="45"/>
      <c r="G79" s="45"/>
      <c r="H79" s="45"/>
      <c r="I79" s="18"/>
      <c r="J79" s="18"/>
      <c r="K79" s="18"/>
      <c r="L79" s="17"/>
      <c r="M79" s="17"/>
      <c r="N79" s="6"/>
      <c r="O79" s="6">
        <f t="shared" si="14"/>
        <v>0</v>
      </c>
    </row>
    <row r="80" spans="1:15" ht="15.75" thickBot="1" x14ac:dyDescent="0.3">
      <c r="A80" s="120"/>
      <c r="B80" s="126"/>
      <c r="C80" s="133"/>
      <c r="D80" s="38" t="s">
        <v>60</v>
      </c>
      <c r="E80" s="38"/>
      <c r="F80" s="38"/>
      <c r="G80" s="38"/>
      <c r="H80" s="38"/>
      <c r="I80" s="42">
        <f>SUM(I76:I79)</f>
        <v>0</v>
      </c>
      <c r="J80" s="42">
        <f t="shared" ref="J80:N80" si="16">SUM(J76:J79)</f>
        <v>0</v>
      </c>
      <c r="K80" s="42">
        <f t="shared" si="16"/>
        <v>200</v>
      </c>
      <c r="L80" s="42">
        <f t="shared" si="16"/>
        <v>200</v>
      </c>
      <c r="M80" s="42">
        <f t="shared" si="16"/>
        <v>0</v>
      </c>
      <c r="N80" s="42">
        <f t="shared" si="16"/>
        <v>0</v>
      </c>
      <c r="O80" s="6">
        <f t="shared" si="14"/>
        <v>400</v>
      </c>
    </row>
    <row r="81" spans="1:15" ht="15.75" thickBot="1" x14ac:dyDescent="0.3">
      <c r="A81" s="120"/>
      <c r="B81" s="124">
        <v>5</v>
      </c>
      <c r="C81" s="131" t="s">
        <v>30</v>
      </c>
      <c r="D81" s="45" t="s">
        <v>1</v>
      </c>
      <c r="E81" s="37" t="s">
        <v>66</v>
      </c>
      <c r="F81" s="45">
        <v>1900011610</v>
      </c>
      <c r="G81" s="45">
        <v>243</v>
      </c>
      <c r="H81" s="45">
        <v>226</v>
      </c>
      <c r="I81" s="18">
        <v>600</v>
      </c>
      <c r="J81" s="18">
        <v>600</v>
      </c>
      <c r="K81" s="16"/>
      <c r="L81" s="3"/>
      <c r="M81" s="3"/>
      <c r="N81" s="6"/>
      <c r="O81" s="6">
        <f t="shared" si="14"/>
        <v>1200</v>
      </c>
    </row>
    <row r="82" spans="1:15" ht="15.75" thickBot="1" x14ac:dyDescent="0.3">
      <c r="A82" s="120"/>
      <c r="B82" s="125"/>
      <c r="C82" s="132"/>
      <c r="D82" s="45" t="s">
        <v>24</v>
      </c>
      <c r="E82" s="37" t="s">
        <v>66</v>
      </c>
      <c r="F82" s="45"/>
      <c r="G82" s="45"/>
      <c r="H82" s="45"/>
      <c r="I82" s="18">
        <v>0</v>
      </c>
      <c r="J82" s="16">
        <v>0</v>
      </c>
      <c r="K82" s="16"/>
      <c r="L82" s="3"/>
      <c r="M82" s="3"/>
      <c r="N82" s="6"/>
      <c r="O82" s="6">
        <f t="shared" si="14"/>
        <v>0</v>
      </c>
    </row>
    <row r="83" spans="1:15" ht="15.75" thickBot="1" x14ac:dyDescent="0.3">
      <c r="A83" s="120"/>
      <c r="B83" s="125"/>
      <c r="C83" s="132"/>
      <c r="D83" s="45" t="s">
        <v>25</v>
      </c>
      <c r="E83" s="37" t="s">
        <v>66</v>
      </c>
      <c r="F83" s="45"/>
      <c r="G83" s="45"/>
      <c r="H83" s="45"/>
      <c r="I83" s="18">
        <v>0</v>
      </c>
      <c r="J83" s="16">
        <v>0</v>
      </c>
      <c r="K83" s="16"/>
      <c r="L83" s="3"/>
      <c r="M83" s="3"/>
      <c r="N83" s="6"/>
      <c r="O83" s="6">
        <f t="shared" si="14"/>
        <v>0</v>
      </c>
    </row>
    <row r="84" spans="1:15" ht="15.75" thickBot="1" x14ac:dyDescent="0.3">
      <c r="A84" s="120"/>
      <c r="B84" s="125"/>
      <c r="C84" s="132"/>
      <c r="D84" s="45" t="s">
        <v>2</v>
      </c>
      <c r="E84" s="37" t="s">
        <v>66</v>
      </c>
      <c r="F84" s="45"/>
      <c r="G84" s="45"/>
      <c r="H84" s="45"/>
      <c r="I84" s="18">
        <v>0</v>
      </c>
      <c r="J84" s="16">
        <v>0</v>
      </c>
      <c r="K84" s="16"/>
      <c r="L84" s="3"/>
      <c r="M84" s="3"/>
      <c r="N84" s="6"/>
      <c r="O84" s="6">
        <f t="shared" si="14"/>
        <v>0</v>
      </c>
    </row>
    <row r="85" spans="1:15" ht="15.75" thickBot="1" x14ac:dyDescent="0.3">
      <c r="A85" s="120"/>
      <c r="B85" s="126"/>
      <c r="C85" s="133"/>
      <c r="D85" s="38" t="s">
        <v>60</v>
      </c>
      <c r="E85" s="38"/>
      <c r="F85" s="38"/>
      <c r="G85" s="38"/>
      <c r="H85" s="38"/>
      <c r="I85" s="42">
        <f>SUM(I81:I84)</f>
        <v>600</v>
      </c>
      <c r="J85" s="42">
        <f t="shared" ref="J85:N85" si="17">SUM(J81:J84)</f>
        <v>600</v>
      </c>
      <c r="K85" s="42">
        <f t="shared" si="17"/>
        <v>0</v>
      </c>
      <c r="L85" s="42">
        <f t="shared" si="17"/>
        <v>0</v>
      </c>
      <c r="M85" s="42">
        <f t="shared" si="17"/>
        <v>0</v>
      </c>
      <c r="N85" s="42">
        <f t="shared" si="17"/>
        <v>0</v>
      </c>
      <c r="O85" s="6">
        <f t="shared" si="14"/>
        <v>1200</v>
      </c>
    </row>
    <row r="86" spans="1:15" ht="15.75" thickBot="1" x14ac:dyDescent="0.3">
      <c r="A86" s="120"/>
      <c r="B86" s="124">
        <v>6</v>
      </c>
      <c r="C86" s="131" t="s">
        <v>43</v>
      </c>
      <c r="D86" s="45" t="s">
        <v>1</v>
      </c>
      <c r="E86" s="37" t="s">
        <v>66</v>
      </c>
      <c r="F86" s="45"/>
      <c r="G86" s="45"/>
      <c r="H86" s="45"/>
      <c r="I86" s="18">
        <v>336.8</v>
      </c>
      <c r="J86" s="16"/>
      <c r="K86" s="16"/>
      <c r="L86" s="3"/>
      <c r="M86" s="3"/>
      <c r="N86" s="6"/>
      <c r="O86" s="6">
        <f t="shared" si="14"/>
        <v>336.8</v>
      </c>
    </row>
    <row r="87" spans="1:15" ht="15.75" thickBot="1" x14ac:dyDescent="0.3">
      <c r="A87" s="120"/>
      <c r="B87" s="125"/>
      <c r="C87" s="132"/>
      <c r="D87" s="45" t="s">
        <v>24</v>
      </c>
      <c r="E87" s="37" t="s">
        <v>66</v>
      </c>
      <c r="F87" s="45"/>
      <c r="G87" s="45"/>
      <c r="H87" s="45"/>
      <c r="I87" s="18">
        <v>0</v>
      </c>
      <c r="J87" s="16"/>
      <c r="K87" s="16"/>
      <c r="L87" s="3"/>
      <c r="M87" s="3"/>
      <c r="N87" s="6"/>
      <c r="O87" s="6">
        <f t="shared" si="14"/>
        <v>0</v>
      </c>
    </row>
    <row r="88" spans="1:15" ht="15.75" thickBot="1" x14ac:dyDescent="0.3">
      <c r="A88" s="120"/>
      <c r="B88" s="125"/>
      <c r="C88" s="132"/>
      <c r="D88" s="45" t="s">
        <v>25</v>
      </c>
      <c r="E88" s="37" t="s">
        <v>66</v>
      </c>
      <c r="F88" s="45"/>
      <c r="G88" s="45"/>
      <c r="H88" s="45"/>
      <c r="I88" s="18">
        <v>0</v>
      </c>
      <c r="J88" s="16"/>
      <c r="K88" s="16"/>
      <c r="L88" s="3"/>
      <c r="M88" s="3"/>
      <c r="N88" s="6"/>
      <c r="O88" s="6">
        <f t="shared" si="14"/>
        <v>0</v>
      </c>
    </row>
    <row r="89" spans="1:15" ht="15.75" thickBot="1" x14ac:dyDescent="0.3">
      <c r="A89" s="120"/>
      <c r="B89" s="125"/>
      <c r="C89" s="132"/>
      <c r="D89" s="45" t="s">
        <v>2</v>
      </c>
      <c r="E89" s="37" t="s">
        <v>66</v>
      </c>
      <c r="F89" s="45"/>
      <c r="G89" s="45"/>
      <c r="H89" s="45"/>
      <c r="I89" s="18">
        <v>0</v>
      </c>
      <c r="J89" s="16"/>
      <c r="K89" s="16"/>
      <c r="L89" s="3"/>
      <c r="M89" s="3"/>
      <c r="N89" s="6"/>
      <c r="O89" s="6">
        <f t="shared" si="14"/>
        <v>0</v>
      </c>
    </row>
    <row r="90" spans="1:15" ht="15.75" thickBot="1" x14ac:dyDescent="0.3">
      <c r="A90" s="120"/>
      <c r="B90" s="126"/>
      <c r="C90" s="133"/>
      <c r="D90" s="38" t="s">
        <v>60</v>
      </c>
      <c r="E90" s="38"/>
      <c r="F90" s="38"/>
      <c r="G90" s="38"/>
      <c r="H90" s="38"/>
      <c r="I90" s="42">
        <f>SUM(I86:I89)</f>
        <v>336.8</v>
      </c>
      <c r="J90" s="42">
        <f t="shared" ref="J90:N90" si="18">SUM(J86:J89)</f>
        <v>0</v>
      </c>
      <c r="K90" s="42">
        <f t="shared" si="18"/>
        <v>0</v>
      </c>
      <c r="L90" s="42">
        <f t="shared" si="18"/>
        <v>0</v>
      </c>
      <c r="M90" s="42">
        <f t="shared" si="18"/>
        <v>0</v>
      </c>
      <c r="N90" s="42">
        <f t="shared" si="18"/>
        <v>0</v>
      </c>
      <c r="O90" s="6">
        <f t="shared" si="14"/>
        <v>336.8</v>
      </c>
    </row>
    <row r="91" spans="1:15" ht="15.75" thickBot="1" x14ac:dyDescent="0.3">
      <c r="A91" s="120"/>
      <c r="B91" s="124">
        <v>7</v>
      </c>
      <c r="C91" s="131" t="s">
        <v>52</v>
      </c>
      <c r="D91" s="45" t="s">
        <v>1</v>
      </c>
      <c r="E91" s="37" t="s">
        <v>66</v>
      </c>
      <c r="F91" s="45"/>
      <c r="G91" s="45"/>
      <c r="H91" s="45"/>
      <c r="I91" s="18"/>
      <c r="J91" s="16"/>
      <c r="K91" s="16">
        <v>0</v>
      </c>
      <c r="L91" s="3">
        <v>0</v>
      </c>
      <c r="M91" s="3"/>
      <c r="N91" s="6"/>
      <c r="O91" s="6">
        <f t="shared" si="14"/>
        <v>0</v>
      </c>
    </row>
    <row r="92" spans="1:15" ht="15.75" thickBot="1" x14ac:dyDescent="0.3">
      <c r="A92" s="120"/>
      <c r="B92" s="125"/>
      <c r="C92" s="132"/>
      <c r="D92" s="45" t="s">
        <v>24</v>
      </c>
      <c r="E92" s="37" t="s">
        <v>66</v>
      </c>
      <c r="F92" s="45"/>
      <c r="G92" s="45"/>
      <c r="H92" s="45"/>
      <c r="I92" s="18"/>
      <c r="J92" s="16"/>
      <c r="K92" s="16">
        <v>0</v>
      </c>
      <c r="L92" s="3">
        <v>0</v>
      </c>
      <c r="M92" s="3"/>
      <c r="N92" s="6"/>
      <c r="O92" s="6">
        <f t="shared" si="14"/>
        <v>0</v>
      </c>
    </row>
    <row r="93" spans="1:15" ht="15.75" thickBot="1" x14ac:dyDescent="0.3">
      <c r="A93" s="120"/>
      <c r="B93" s="125"/>
      <c r="C93" s="132"/>
      <c r="D93" s="45" t="s">
        <v>25</v>
      </c>
      <c r="E93" s="37" t="s">
        <v>66</v>
      </c>
      <c r="F93" s="45"/>
      <c r="G93" s="45"/>
      <c r="H93" s="45"/>
      <c r="I93" s="18"/>
      <c r="J93" s="16"/>
      <c r="K93" s="16">
        <v>0</v>
      </c>
      <c r="L93" s="3">
        <v>0</v>
      </c>
      <c r="M93" s="3"/>
      <c r="N93" s="6"/>
      <c r="O93" s="6">
        <f t="shared" si="14"/>
        <v>0</v>
      </c>
    </row>
    <row r="94" spans="1:15" ht="15.75" thickBot="1" x14ac:dyDescent="0.3">
      <c r="A94" s="120"/>
      <c r="B94" s="125"/>
      <c r="C94" s="132"/>
      <c r="D94" s="45" t="s">
        <v>2</v>
      </c>
      <c r="E94" s="37" t="s">
        <v>66</v>
      </c>
      <c r="F94" s="45"/>
      <c r="G94" s="45"/>
      <c r="H94" s="45"/>
      <c r="I94" s="18"/>
      <c r="J94" s="16"/>
      <c r="K94" s="16"/>
      <c r="L94" s="3"/>
      <c r="M94" s="3"/>
      <c r="N94" s="6"/>
      <c r="O94" s="6">
        <f t="shared" si="14"/>
        <v>0</v>
      </c>
    </row>
    <row r="95" spans="1:15" ht="15.75" thickBot="1" x14ac:dyDescent="0.3">
      <c r="A95" s="120"/>
      <c r="B95" s="126"/>
      <c r="C95" s="133"/>
      <c r="D95" s="38" t="s">
        <v>60</v>
      </c>
      <c r="E95" s="38"/>
      <c r="F95" s="38"/>
      <c r="G95" s="38"/>
      <c r="H95" s="38"/>
      <c r="I95" s="42">
        <f>SUM(I91:I94)</f>
        <v>0</v>
      </c>
      <c r="J95" s="42">
        <f t="shared" ref="J95:N95" si="19">SUM(J91:J94)</f>
        <v>0</v>
      </c>
      <c r="K95" s="42">
        <f t="shared" si="19"/>
        <v>0</v>
      </c>
      <c r="L95" s="42">
        <f t="shared" si="19"/>
        <v>0</v>
      </c>
      <c r="M95" s="42">
        <f t="shared" si="19"/>
        <v>0</v>
      </c>
      <c r="N95" s="42">
        <f t="shared" si="19"/>
        <v>0</v>
      </c>
      <c r="O95" s="6">
        <f t="shared" si="14"/>
        <v>0</v>
      </c>
    </row>
    <row r="96" spans="1:15" ht="15.75" thickBot="1" x14ac:dyDescent="0.3">
      <c r="A96" s="120"/>
      <c r="B96" s="124">
        <v>8</v>
      </c>
      <c r="C96" s="127" t="s">
        <v>53</v>
      </c>
      <c r="D96" s="45" t="s">
        <v>1</v>
      </c>
      <c r="E96" s="37" t="s">
        <v>66</v>
      </c>
      <c r="F96" s="45"/>
      <c r="G96" s="45"/>
      <c r="H96" s="45"/>
      <c r="I96" s="18"/>
      <c r="J96" s="16"/>
      <c r="K96" s="16"/>
      <c r="L96" s="3">
        <v>0</v>
      </c>
      <c r="M96" s="3"/>
      <c r="N96" s="6">
        <v>3200</v>
      </c>
      <c r="O96" s="6">
        <f t="shared" si="14"/>
        <v>3200</v>
      </c>
    </row>
    <row r="97" spans="1:15" ht="15.75" thickBot="1" x14ac:dyDescent="0.3">
      <c r="A97" s="120"/>
      <c r="B97" s="125"/>
      <c r="C97" s="128"/>
      <c r="D97" s="45" t="s">
        <v>24</v>
      </c>
      <c r="E97" s="37" t="s">
        <v>66</v>
      </c>
      <c r="F97" s="45"/>
      <c r="G97" s="45"/>
      <c r="H97" s="45"/>
      <c r="I97" s="18"/>
      <c r="J97" s="16"/>
      <c r="K97" s="16"/>
      <c r="L97" s="3">
        <v>0</v>
      </c>
      <c r="M97" s="3"/>
      <c r="N97" s="6">
        <v>396800</v>
      </c>
      <c r="O97" s="6">
        <f t="shared" si="14"/>
        <v>396800</v>
      </c>
    </row>
    <row r="98" spans="1:15" ht="15.75" thickBot="1" x14ac:dyDescent="0.3">
      <c r="A98" s="120"/>
      <c r="B98" s="125"/>
      <c r="C98" s="128"/>
      <c r="D98" s="45" t="s">
        <v>25</v>
      </c>
      <c r="E98" s="37" t="s">
        <v>66</v>
      </c>
      <c r="F98" s="45"/>
      <c r="G98" s="45"/>
      <c r="H98" s="45"/>
      <c r="I98" s="18"/>
      <c r="J98" s="16"/>
      <c r="K98" s="16"/>
      <c r="L98" s="3">
        <v>0</v>
      </c>
      <c r="M98" s="3"/>
      <c r="N98" s="6">
        <v>0</v>
      </c>
      <c r="O98" s="6">
        <f t="shared" si="14"/>
        <v>0</v>
      </c>
    </row>
    <row r="99" spans="1:15" ht="15.75" thickBot="1" x14ac:dyDescent="0.3">
      <c r="A99" s="120"/>
      <c r="B99" s="125"/>
      <c r="C99" s="128"/>
      <c r="D99" s="45" t="s">
        <v>2</v>
      </c>
      <c r="E99" s="37" t="s">
        <v>66</v>
      </c>
      <c r="F99" s="45"/>
      <c r="G99" s="45"/>
      <c r="H99" s="45"/>
      <c r="I99" s="18"/>
      <c r="J99" s="16"/>
      <c r="K99" s="16"/>
      <c r="L99" s="3"/>
      <c r="M99" s="3"/>
      <c r="N99" s="6">
        <v>0</v>
      </c>
      <c r="O99" s="6">
        <f t="shared" si="14"/>
        <v>0</v>
      </c>
    </row>
    <row r="100" spans="1:15" ht="15.75" thickBot="1" x14ac:dyDescent="0.3">
      <c r="A100" s="120"/>
      <c r="B100" s="126"/>
      <c r="C100" s="129"/>
      <c r="D100" s="38" t="s">
        <v>60</v>
      </c>
      <c r="E100" s="38"/>
      <c r="F100" s="38"/>
      <c r="G100" s="38"/>
      <c r="H100" s="38"/>
      <c r="I100" s="42">
        <f>SUM(I96:I99)</f>
        <v>0</v>
      </c>
      <c r="J100" s="42">
        <f t="shared" ref="J100:N100" si="20">SUM(J96:J99)</f>
        <v>0</v>
      </c>
      <c r="K100" s="42">
        <f t="shared" si="20"/>
        <v>0</v>
      </c>
      <c r="L100" s="42">
        <f t="shared" si="20"/>
        <v>0</v>
      </c>
      <c r="M100" s="42">
        <f t="shared" si="20"/>
        <v>0</v>
      </c>
      <c r="N100" s="42">
        <f t="shared" si="20"/>
        <v>400000</v>
      </c>
      <c r="O100" s="6">
        <f t="shared" si="14"/>
        <v>400000</v>
      </c>
    </row>
    <row r="101" spans="1:15" ht="15.75" thickBot="1" x14ac:dyDescent="0.3">
      <c r="A101" s="120"/>
      <c r="B101" s="124">
        <v>9</v>
      </c>
      <c r="C101" s="131" t="s">
        <v>31</v>
      </c>
      <c r="D101" s="45" t="s">
        <v>1</v>
      </c>
      <c r="E101" s="37" t="s">
        <v>66</v>
      </c>
      <c r="F101" s="45"/>
      <c r="G101" s="45"/>
      <c r="H101" s="45"/>
      <c r="I101" s="18">
        <v>2189.76595</v>
      </c>
      <c r="J101" s="16"/>
      <c r="K101" s="16"/>
      <c r="L101" s="3"/>
      <c r="M101" s="3"/>
      <c r="N101" s="6">
        <v>0</v>
      </c>
      <c r="O101" s="6">
        <f t="shared" si="14"/>
        <v>2189.76595</v>
      </c>
    </row>
    <row r="102" spans="1:15" ht="15.75" thickBot="1" x14ac:dyDescent="0.3">
      <c r="A102" s="120"/>
      <c r="B102" s="125"/>
      <c r="C102" s="132"/>
      <c r="D102" s="45" t="s">
        <v>24</v>
      </c>
      <c r="E102" s="37" t="s">
        <v>66</v>
      </c>
      <c r="F102" s="45"/>
      <c r="G102" s="45"/>
      <c r="H102" s="45"/>
      <c r="I102" s="16">
        <v>0</v>
      </c>
      <c r="J102" s="16"/>
      <c r="K102" s="16"/>
      <c r="L102" s="3"/>
      <c r="M102" s="3"/>
      <c r="N102" s="6">
        <v>0</v>
      </c>
      <c r="O102" s="6">
        <f t="shared" si="14"/>
        <v>0</v>
      </c>
    </row>
    <row r="103" spans="1:15" ht="15.75" thickBot="1" x14ac:dyDescent="0.3">
      <c r="A103" s="120"/>
      <c r="B103" s="125"/>
      <c r="C103" s="132"/>
      <c r="D103" s="45" t="s">
        <v>25</v>
      </c>
      <c r="E103" s="37" t="s">
        <v>66</v>
      </c>
      <c r="F103" s="45"/>
      <c r="G103" s="45"/>
      <c r="H103" s="45"/>
      <c r="I103" s="16">
        <v>0</v>
      </c>
      <c r="J103" s="16"/>
      <c r="K103" s="16"/>
      <c r="L103" s="3"/>
      <c r="M103" s="3"/>
      <c r="N103" s="6">
        <v>0</v>
      </c>
      <c r="O103" s="6">
        <f t="shared" si="14"/>
        <v>0</v>
      </c>
    </row>
    <row r="104" spans="1:15" ht="15.75" thickBot="1" x14ac:dyDescent="0.3">
      <c r="A104" s="120"/>
      <c r="B104" s="125"/>
      <c r="C104" s="132"/>
      <c r="D104" s="45" t="s">
        <v>2</v>
      </c>
      <c r="E104" s="37" t="s">
        <v>66</v>
      </c>
      <c r="F104" s="45"/>
      <c r="G104" s="45"/>
      <c r="H104" s="45"/>
      <c r="I104" s="16">
        <v>0</v>
      </c>
      <c r="J104" s="16"/>
      <c r="K104" s="16"/>
      <c r="L104" s="3"/>
      <c r="M104" s="3"/>
      <c r="N104" s="6">
        <v>0</v>
      </c>
      <c r="O104" s="6">
        <f t="shared" si="14"/>
        <v>0</v>
      </c>
    </row>
    <row r="105" spans="1:15" ht="15.75" thickBot="1" x14ac:dyDescent="0.3">
      <c r="A105" s="120"/>
      <c r="B105" s="126"/>
      <c r="C105" s="133"/>
      <c r="D105" s="38" t="s">
        <v>60</v>
      </c>
      <c r="E105" s="38"/>
      <c r="F105" s="38"/>
      <c r="G105" s="38"/>
      <c r="H105" s="38"/>
      <c r="I105" s="41">
        <f>SUM(I101:I104)</f>
        <v>2189.76595</v>
      </c>
      <c r="J105" s="41">
        <f t="shared" ref="J105:M105" si="21">SUM(J101:J104)</f>
        <v>0</v>
      </c>
      <c r="K105" s="41">
        <f t="shared" si="21"/>
        <v>0</v>
      </c>
      <c r="L105" s="41">
        <f t="shared" si="21"/>
        <v>0</v>
      </c>
      <c r="M105" s="41">
        <f t="shared" si="21"/>
        <v>0</v>
      </c>
      <c r="N105" s="6">
        <v>0</v>
      </c>
      <c r="O105" s="6">
        <f t="shared" si="14"/>
        <v>2189.76595</v>
      </c>
    </row>
    <row r="106" spans="1:15" ht="15.75" thickBot="1" x14ac:dyDescent="0.3">
      <c r="A106" s="120"/>
      <c r="B106" s="124">
        <v>10</v>
      </c>
      <c r="C106" s="131" t="s">
        <v>5</v>
      </c>
      <c r="D106" s="45" t="s">
        <v>1</v>
      </c>
      <c r="E106" s="37" t="s">
        <v>66</v>
      </c>
      <c r="F106" s="45"/>
      <c r="G106" s="45"/>
      <c r="H106" s="45"/>
      <c r="I106" s="16"/>
      <c r="J106" s="16"/>
      <c r="K106" s="16">
        <v>0</v>
      </c>
      <c r="L106" s="3"/>
      <c r="M106" s="3">
        <v>680</v>
      </c>
      <c r="N106" s="6">
        <v>0</v>
      </c>
      <c r="O106" s="6">
        <f t="shared" si="14"/>
        <v>680</v>
      </c>
    </row>
    <row r="107" spans="1:15" ht="15.75" thickBot="1" x14ac:dyDescent="0.3">
      <c r="A107" s="120"/>
      <c r="B107" s="125"/>
      <c r="C107" s="132"/>
      <c r="D107" s="45" t="s">
        <v>24</v>
      </c>
      <c r="E107" s="37" t="s">
        <v>66</v>
      </c>
      <c r="F107" s="45"/>
      <c r="G107" s="45"/>
      <c r="H107" s="45"/>
      <c r="I107" s="16"/>
      <c r="J107" s="16"/>
      <c r="K107" s="16">
        <v>0</v>
      </c>
      <c r="L107" s="3"/>
      <c r="M107" s="3">
        <v>84320</v>
      </c>
      <c r="N107" s="6">
        <v>0</v>
      </c>
      <c r="O107" s="6">
        <f t="shared" si="14"/>
        <v>84320</v>
      </c>
    </row>
    <row r="108" spans="1:15" ht="15.75" thickBot="1" x14ac:dyDescent="0.3">
      <c r="A108" s="120"/>
      <c r="B108" s="125"/>
      <c r="C108" s="132"/>
      <c r="D108" s="45" t="s">
        <v>25</v>
      </c>
      <c r="E108" s="37" t="s">
        <v>66</v>
      </c>
      <c r="F108" s="45"/>
      <c r="G108" s="45"/>
      <c r="H108" s="45"/>
      <c r="I108" s="16"/>
      <c r="J108" s="16"/>
      <c r="K108" s="16"/>
      <c r="L108" s="3"/>
      <c r="M108" s="3"/>
      <c r="N108" s="6">
        <v>0</v>
      </c>
      <c r="O108" s="6">
        <f t="shared" si="14"/>
        <v>0</v>
      </c>
    </row>
    <row r="109" spans="1:15" ht="15.75" thickBot="1" x14ac:dyDescent="0.3">
      <c r="A109" s="120"/>
      <c r="B109" s="125"/>
      <c r="C109" s="132"/>
      <c r="D109" s="45" t="s">
        <v>2</v>
      </c>
      <c r="E109" s="37" t="s">
        <v>66</v>
      </c>
      <c r="F109" s="45"/>
      <c r="G109" s="45"/>
      <c r="H109" s="45"/>
      <c r="I109" s="16"/>
      <c r="J109" s="16"/>
      <c r="K109" s="16"/>
      <c r="L109" s="3"/>
      <c r="M109" s="3"/>
      <c r="N109" s="6">
        <v>0</v>
      </c>
      <c r="O109" s="6">
        <f t="shared" si="14"/>
        <v>0</v>
      </c>
    </row>
    <row r="110" spans="1:15" ht="15.75" thickBot="1" x14ac:dyDescent="0.3">
      <c r="A110" s="120"/>
      <c r="B110" s="126"/>
      <c r="C110" s="133"/>
      <c r="D110" s="38" t="s">
        <v>60</v>
      </c>
      <c r="E110" s="38"/>
      <c r="F110" s="38"/>
      <c r="G110" s="38"/>
      <c r="H110" s="38"/>
      <c r="I110" s="41">
        <f>SUM(I106:I109)</f>
        <v>0</v>
      </c>
      <c r="J110" s="41">
        <f t="shared" ref="J110:M110" si="22">SUM(J106:J109)</f>
        <v>0</v>
      </c>
      <c r="K110" s="41">
        <f t="shared" si="22"/>
        <v>0</v>
      </c>
      <c r="L110" s="41">
        <f t="shared" si="22"/>
        <v>0</v>
      </c>
      <c r="M110" s="41">
        <f t="shared" si="22"/>
        <v>85000</v>
      </c>
      <c r="N110" s="6">
        <v>0</v>
      </c>
      <c r="O110" s="6">
        <f t="shared" si="14"/>
        <v>85000</v>
      </c>
    </row>
    <row r="111" spans="1:15" ht="15.75" thickBot="1" x14ac:dyDescent="0.3">
      <c r="A111" s="120"/>
      <c r="B111" s="124">
        <v>11</v>
      </c>
      <c r="C111" s="131" t="s">
        <v>26</v>
      </c>
      <c r="D111" s="45" t="s">
        <v>1</v>
      </c>
      <c r="E111" s="37" t="s">
        <v>66</v>
      </c>
      <c r="F111" s="45"/>
      <c r="G111" s="45"/>
      <c r="H111" s="45"/>
      <c r="I111" s="16"/>
      <c r="J111" s="16"/>
      <c r="K111" s="16"/>
      <c r="L111" s="19">
        <v>0</v>
      </c>
      <c r="M111" s="3"/>
      <c r="N111" s="6">
        <v>0</v>
      </c>
      <c r="O111" s="6">
        <f t="shared" si="14"/>
        <v>0</v>
      </c>
    </row>
    <row r="112" spans="1:15" ht="15.75" thickBot="1" x14ac:dyDescent="0.3">
      <c r="A112" s="120"/>
      <c r="B112" s="125"/>
      <c r="C112" s="132"/>
      <c r="D112" s="45" t="s">
        <v>24</v>
      </c>
      <c r="E112" s="37" t="s">
        <v>66</v>
      </c>
      <c r="F112" s="45"/>
      <c r="G112" s="45"/>
      <c r="H112" s="45"/>
      <c r="I112" s="16"/>
      <c r="J112" s="16"/>
      <c r="K112" s="16"/>
      <c r="L112" s="17">
        <v>0</v>
      </c>
      <c r="M112" s="3"/>
      <c r="N112" s="6">
        <v>0</v>
      </c>
      <c r="O112" s="6">
        <f t="shared" si="14"/>
        <v>0</v>
      </c>
    </row>
    <row r="113" spans="1:15" ht="15.75" thickBot="1" x14ac:dyDescent="0.3">
      <c r="A113" s="120"/>
      <c r="B113" s="125"/>
      <c r="C113" s="132"/>
      <c r="D113" s="45" t="s">
        <v>25</v>
      </c>
      <c r="E113" s="37" t="s">
        <v>66</v>
      </c>
      <c r="F113" s="45"/>
      <c r="G113" s="45"/>
      <c r="H113" s="45"/>
      <c r="I113" s="16"/>
      <c r="J113" s="16"/>
      <c r="K113" s="16"/>
      <c r="L113" s="17">
        <v>0</v>
      </c>
      <c r="M113" s="3"/>
      <c r="N113" s="6">
        <v>0</v>
      </c>
      <c r="O113" s="6">
        <f t="shared" si="14"/>
        <v>0</v>
      </c>
    </row>
    <row r="114" spans="1:15" ht="15.75" thickBot="1" x14ac:dyDescent="0.3">
      <c r="A114" s="120"/>
      <c r="B114" s="125"/>
      <c r="C114" s="132"/>
      <c r="D114" s="45" t="s">
        <v>2</v>
      </c>
      <c r="E114" s="37" t="s">
        <v>66</v>
      </c>
      <c r="F114" s="45"/>
      <c r="G114" s="45"/>
      <c r="H114" s="45"/>
      <c r="I114" s="16"/>
      <c r="J114" s="16"/>
      <c r="K114" s="16"/>
      <c r="L114" s="17"/>
      <c r="M114" s="3"/>
      <c r="N114" s="6">
        <v>0</v>
      </c>
      <c r="O114" s="6">
        <f t="shared" si="14"/>
        <v>0</v>
      </c>
    </row>
    <row r="115" spans="1:15" ht="15.75" thickBot="1" x14ac:dyDescent="0.3">
      <c r="A115" s="120"/>
      <c r="B115" s="126"/>
      <c r="C115" s="133"/>
      <c r="D115" s="38" t="s">
        <v>60</v>
      </c>
      <c r="E115" s="38"/>
      <c r="F115" s="38"/>
      <c r="G115" s="38"/>
      <c r="H115" s="38"/>
      <c r="I115" s="41">
        <f>SUM(I111:I114)</f>
        <v>0</v>
      </c>
      <c r="J115" s="41">
        <f t="shared" ref="J115:M115" si="23">SUM(J111:J114)</f>
        <v>0</v>
      </c>
      <c r="K115" s="41">
        <f t="shared" si="23"/>
        <v>0</v>
      </c>
      <c r="L115" s="41">
        <f t="shared" si="23"/>
        <v>0</v>
      </c>
      <c r="M115" s="41">
        <f t="shared" si="23"/>
        <v>0</v>
      </c>
      <c r="N115" s="6">
        <v>0</v>
      </c>
      <c r="O115" s="6">
        <f t="shared" si="14"/>
        <v>0</v>
      </c>
    </row>
    <row r="116" spans="1:15" ht="15.75" thickBot="1" x14ac:dyDescent="0.3">
      <c r="A116" s="120"/>
      <c r="B116" s="124">
        <v>12</v>
      </c>
      <c r="C116" s="131" t="s">
        <v>6</v>
      </c>
      <c r="D116" s="45" t="s">
        <v>1</v>
      </c>
      <c r="E116" s="37" t="s">
        <v>66</v>
      </c>
      <c r="F116" s="45">
        <v>1900011610</v>
      </c>
      <c r="G116" s="45">
        <v>244</v>
      </c>
      <c r="H116" s="45">
        <v>226</v>
      </c>
      <c r="I116" s="16"/>
      <c r="J116" s="32">
        <v>69</v>
      </c>
      <c r="K116" s="16"/>
      <c r="L116" s="3"/>
      <c r="M116" s="3"/>
      <c r="N116" s="6">
        <v>0</v>
      </c>
      <c r="O116" s="6">
        <f t="shared" si="14"/>
        <v>69</v>
      </c>
    </row>
    <row r="117" spans="1:15" ht="15.75" thickBot="1" x14ac:dyDescent="0.3">
      <c r="A117" s="120"/>
      <c r="B117" s="125"/>
      <c r="C117" s="132"/>
      <c r="D117" s="45" t="s">
        <v>24</v>
      </c>
      <c r="E117" s="37" t="s">
        <v>66</v>
      </c>
      <c r="F117" s="45"/>
      <c r="G117" s="45"/>
      <c r="H117" s="45"/>
      <c r="I117" s="16"/>
      <c r="J117" s="16">
        <v>0</v>
      </c>
      <c r="K117" s="16"/>
      <c r="L117" s="3"/>
      <c r="M117" s="3"/>
      <c r="N117" s="6">
        <v>0</v>
      </c>
      <c r="O117" s="6">
        <f t="shared" si="14"/>
        <v>0</v>
      </c>
    </row>
    <row r="118" spans="1:15" ht="15.75" thickBot="1" x14ac:dyDescent="0.3">
      <c r="A118" s="120"/>
      <c r="B118" s="125"/>
      <c r="C118" s="132"/>
      <c r="D118" s="45" t="s">
        <v>25</v>
      </c>
      <c r="E118" s="37" t="s">
        <v>66</v>
      </c>
      <c r="F118" s="45"/>
      <c r="G118" s="45"/>
      <c r="H118" s="45"/>
      <c r="I118" s="16"/>
      <c r="J118" s="16">
        <v>0</v>
      </c>
      <c r="K118" s="16"/>
      <c r="L118" s="3"/>
      <c r="M118" s="3"/>
      <c r="N118" s="6">
        <v>0</v>
      </c>
      <c r="O118" s="6">
        <f t="shared" si="14"/>
        <v>0</v>
      </c>
    </row>
    <row r="119" spans="1:15" ht="15.75" thickBot="1" x14ac:dyDescent="0.3">
      <c r="A119" s="120"/>
      <c r="B119" s="125"/>
      <c r="C119" s="132"/>
      <c r="D119" s="45" t="s">
        <v>2</v>
      </c>
      <c r="E119" s="37" t="s">
        <v>66</v>
      </c>
      <c r="F119" s="45"/>
      <c r="G119" s="45"/>
      <c r="H119" s="45"/>
      <c r="I119" s="16"/>
      <c r="J119" s="16">
        <v>0</v>
      </c>
      <c r="K119" s="16"/>
      <c r="L119" s="3"/>
      <c r="M119" s="3"/>
      <c r="N119" s="6">
        <v>0</v>
      </c>
      <c r="O119" s="6">
        <f t="shared" si="14"/>
        <v>0</v>
      </c>
    </row>
    <row r="120" spans="1:15" ht="15.75" thickBot="1" x14ac:dyDescent="0.3">
      <c r="A120" s="120"/>
      <c r="B120" s="126"/>
      <c r="C120" s="133"/>
      <c r="D120" s="38" t="s">
        <v>60</v>
      </c>
      <c r="E120" s="38"/>
      <c r="F120" s="38"/>
      <c r="G120" s="38"/>
      <c r="H120" s="38"/>
      <c r="I120" s="41">
        <f>SUM(I116:I119)</f>
        <v>0</v>
      </c>
      <c r="J120" s="41">
        <f t="shared" ref="J120:M120" si="24">SUM(J116:J119)</f>
        <v>69</v>
      </c>
      <c r="K120" s="41">
        <f t="shared" si="24"/>
        <v>0</v>
      </c>
      <c r="L120" s="41">
        <f t="shared" si="24"/>
        <v>0</v>
      </c>
      <c r="M120" s="41">
        <f t="shared" si="24"/>
        <v>0</v>
      </c>
      <c r="N120" s="6">
        <v>0</v>
      </c>
      <c r="O120" s="6">
        <f t="shared" si="14"/>
        <v>69</v>
      </c>
    </row>
    <row r="121" spans="1:15" ht="15.75" thickBot="1" x14ac:dyDescent="0.3">
      <c r="A121" s="120"/>
      <c r="B121" s="124">
        <v>13</v>
      </c>
      <c r="C121" s="131" t="s">
        <v>22</v>
      </c>
      <c r="D121" s="45" t="s">
        <v>1</v>
      </c>
      <c r="E121" s="37" t="s">
        <v>66</v>
      </c>
      <c r="F121" s="45"/>
      <c r="G121" s="45"/>
      <c r="H121" s="45"/>
      <c r="I121" s="16"/>
      <c r="J121" s="16"/>
      <c r="K121" s="16"/>
      <c r="L121" s="3"/>
      <c r="M121" s="3"/>
      <c r="N121" s="6">
        <v>1430</v>
      </c>
      <c r="O121" s="6">
        <f t="shared" si="14"/>
        <v>1430</v>
      </c>
    </row>
    <row r="122" spans="1:15" ht="15.75" thickBot="1" x14ac:dyDescent="0.3">
      <c r="A122" s="120"/>
      <c r="B122" s="125"/>
      <c r="C122" s="132"/>
      <c r="D122" s="45" t="s">
        <v>24</v>
      </c>
      <c r="E122" s="37" t="s">
        <v>66</v>
      </c>
      <c r="F122" s="45"/>
      <c r="G122" s="45"/>
      <c r="H122" s="45"/>
      <c r="I122" s="16"/>
      <c r="J122" s="16"/>
      <c r="K122" s="16"/>
      <c r="L122" s="3"/>
      <c r="M122" s="3"/>
      <c r="N122" s="6">
        <v>141570</v>
      </c>
      <c r="O122" s="6">
        <f t="shared" si="14"/>
        <v>141570</v>
      </c>
    </row>
    <row r="123" spans="1:15" ht="15.75" thickBot="1" x14ac:dyDescent="0.3">
      <c r="A123" s="120"/>
      <c r="B123" s="125"/>
      <c r="C123" s="132"/>
      <c r="D123" s="45" t="s">
        <v>25</v>
      </c>
      <c r="E123" s="37" t="s">
        <v>66</v>
      </c>
      <c r="F123" s="45"/>
      <c r="G123" s="45"/>
      <c r="H123" s="45"/>
      <c r="I123" s="16"/>
      <c r="J123" s="16"/>
      <c r="K123" s="16"/>
      <c r="L123" s="3"/>
      <c r="M123" s="3"/>
      <c r="N123" s="6">
        <v>0</v>
      </c>
      <c r="O123" s="6">
        <f t="shared" si="14"/>
        <v>0</v>
      </c>
    </row>
    <row r="124" spans="1:15" ht="15.75" thickBot="1" x14ac:dyDescent="0.3">
      <c r="A124" s="120"/>
      <c r="B124" s="125"/>
      <c r="C124" s="132"/>
      <c r="D124" s="45" t="s">
        <v>2</v>
      </c>
      <c r="E124" s="37" t="s">
        <v>66</v>
      </c>
      <c r="F124" s="45"/>
      <c r="G124" s="45"/>
      <c r="H124" s="45"/>
      <c r="I124" s="16"/>
      <c r="J124" s="16"/>
      <c r="K124" s="16"/>
      <c r="L124" s="3"/>
      <c r="M124" s="3"/>
      <c r="N124" s="6">
        <v>0</v>
      </c>
      <c r="O124" s="6">
        <f t="shared" si="14"/>
        <v>0</v>
      </c>
    </row>
    <row r="125" spans="1:15" ht="15.75" thickBot="1" x14ac:dyDescent="0.3">
      <c r="A125" s="120"/>
      <c r="B125" s="126"/>
      <c r="C125" s="133"/>
      <c r="D125" s="38" t="s">
        <v>60</v>
      </c>
      <c r="E125" s="38"/>
      <c r="F125" s="38"/>
      <c r="G125" s="38"/>
      <c r="H125" s="38"/>
      <c r="I125" s="41">
        <f>SUM(I121:I124)</f>
        <v>0</v>
      </c>
      <c r="J125" s="41">
        <f t="shared" ref="J125:M125" si="25">SUM(J121:J124)</f>
        <v>0</v>
      </c>
      <c r="K125" s="41">
        <f t="shared" si="25"/>
        <v>0</v>
      </c>
      <c r="L125" s="41">
        <f t="shared" si="25"/>
        <v>0</v>
      </c>
      <c r="M125" s="41">
        <f t="shared" si="25"/>
        <v>0</v>
      </c>
      <c r="N125" s="6">
        <v>143000</v>
      </c>
      <c r="O125" s="6">
        <f t="shared" si="14"/>
        <v>143000</v>
      </c>
    </row>
    <row r="126" spans="1:15" ht="15.75" thickBot="1" x14ac:dyDescent="0.3">
      <c r="A126" s="120"/>
      <c r="B126" s="124">
        <v>14</v>
      </c>
      <c r="C126" s="131" t="s">
        <v>28</v>
      </c>
      <c r="D126" s="45" t="s">
        <v>1</v>
      </c>
      <c r="E126" s="37" t="s">
        <v>66</v>
      </c>
      <c r="F126" s="45">
        <v>1900011610</v>
      </c>
      <c r="G126" s="45">
        <v>243</v>
      </c>
      <c r="H126" s="45">
        <v>225</v>
      </c>
      <c r="I126" s="16">
        <v>3043.2837399999999</v>
      </c>
      <c r="J126" s="32">
        <v>662.82078999999999</v>
      </c>
      <c r="K126" s="16">
        <v>0</v>
      </c>
      <c r="L126" s="16"/>
      <c r="M126" s="3"/>
      <c r="N126" s="6">
        <v>0</v>
      </c>
      <c r="O126" s="6">
        <f t="shared" si="14"/>
        <v>3706.1045299999996</v>
      </c>
    </row>
    <row r="127" spans="1:15" ht="15.75" thickBot="1" x14ac:dyDescent="0.3">
      <c r="A127" s="120"/>
      <c r="B127" s="125"/>
      <c r="C127" s="132"/>
      <c r="D127" s="45" t="s">
        <v>24</v>
      </c>
      <c r="E127" s="37" t="s">
        <v>66</v>
      </c>
      <c r="F127" s="45"/>
      <c r="G127" s="45"/>
      <c r="H127" s="45"/>
      <c r="I127" s="16">
        <v>0</v>
      </c>
      <c r="J127" s="16">
        <v>0</v>
      </c>
      <c r="K127" s="16"/>
      <c r="L127" s="3"/>
      <c r="M127" s="3"/>
      <c r="N127" s="6">
        <v>0</v>
      </c>
      <c r="O127" s="6">
        <f t="shared" si="14"/>
        <v>0</v>
      </c>
    </row>
    <row r="128" spans="1:15" ht="15.75" thickBot="1" x14ac:dyDescent="0.3">
      <c r="A128" s="120"/>
      <c r="B128" s="125"/>
      <c r="C128" s="132"/>
      <c r="D128" s="45" t="s">
        <v>25</v>
      </c>
      <c r="E128" s="37" t="s">
        <v>66</v>
      </c>
      <c r="F128" s="45"/>
      <c r="G128" s="45"/>
      <c r="H128" s="45"/>
      <c r="I128" s="16">
        <v>0</v>
      </c>
      <c r="J128" s="16">
        <v>0</v>
      </c>
      <c r="K128" s="16"/>
      <c r="L128" s="3"/>
      <c r="M128" s="3"/>
      <c r="N128" s="6">
        <v>0</v>
      </c>
      <c r="O128" s="6">
        <f t="shared" si="14"/>
        <v>0</v>
      </c>
    </row>
    <row r="129" spans="1:15" ht="15.75" thickBot="1" x14ac:dyDescent="0.3">
      <c r="A129" s="120"/>
      <c r="B129" s="125"/>
      <c r="C129" s="132"/>
      <c r="D129" s="45" t="s">
        <v>2</v>
      </c>
      <c r="E129" s="37" t="s">
        <v>66</v>
      </c>
      <c r="F129" s="45"/>
      <c r="G129" s="45"/>
      <c r="H129" s="45"/>
      <c r="I129" s="16">
        <v>0</v>
      </c>
      <c r="J129" s="16">
        <v>0</v>
      </c>
      <c r="K129" s="16"/>
      <c r="L129" s="3"/>
      <c r="M129" s="3"/>
      <c r="N129" s="6">
        <v>0</v>
      </c>
      <c r="O129" s="6">
        <f t="shared" si="14"/>
        <v>0</v>
      </c>
    </row>
    <row r="130" spans="1:15" ht="15.75" thickBot="1" x14ac:dyDescent="0.3">
      <c r="A130" s="120"/>
      <c r="B130" s="126"/>
      <c r="C130" s="133"/>
      <c r="D130" s="38" t="s">
        <v>60</v>
      </c>
      <c r="E130" s="38"/>
      <c r="F130" s="38"/>
      <c r="G130" s="38"/>
      <c r="H130" s="38"/>
      <c r="I130" s="41">
        <f>SUM(I126:I129)</f>
        <v>3043.2837399999999</v>
      </c>
      <c r="J130" s="41">
        <f t="shared" ref="J130:M130" si="26">SUM(J126:J129)</f>
        <v>662.82078999999999</v>
      </c>
      <c r="K130" s="41">
        <f t="shared" si="26"/>
        <v>0</v>
      </c>
      <c r="L130" s="41">
        <f t="shared" si="26"/>
        <v>0</v>
      </c>
      <c r="M130" s="41">
        <f t="shared" si="26"/>
        <v>0</v>
      </c>
      <c r="N130" s="6">
        <v>0</v>
      </c>
      <c r="O130" s="6">
        <f t="shared" si="14"/>
        <v>3706.1045299999996</v>
      </c>
    </row>
    <row r="131" spans="1:15" ht="15.75" thickBot="1" x14ac:dyDescent="0.3">
      <c r="A131" s="120"/>
      <c r="B131" s="124">
        <v>15</v>
      </c>
      <c r="C131" s="131" t="s">
        <v>27</v>
      </c>
      <c r="D131" s="45" t="s">
        <v>1</v>
      </c>
      <c r="E131" s="37" t="s">
        <v>66</v>
      </c>
      <c r="F131" s="45"/>
      <c r="G131" s="45"/>
      <c r="H131" s="45"/>
      <c r="I131" s="18"/>
      <c r="J131" s="16"/>
      <c r="K131" s="16"/>
      <c r="L131" s="3"/>
      <c r="M131" s="3"/>
      <c r="N131" s="6">
        <v>0</v>
      </c>
      <c r="O131" s="6">
        <f t="shared" si="14"/>
        <v>0</v>
      </c>
    </row>
    <row r="132" spans="1:15" ht="15.75" thickBot="1" x14ac:dyDescent="0.3">
      <c r="A132" s="120"/>
      <c r="B132" s="125"/>
      <c r="C132" s="132"/>
      <c r="D132" s="45" t="s">
        <v>24</v>
      </c>
      <c r="E132" s="37" t="s">
        <v>66</v>
      </c>
      <c r="F132" s="45"/>
      <c r="G132" s="45"/>
      <c r="H132" s="45"/>
      <c r="I132" s="16"/>
      <c r="J132" s="16"/>
      <c r="K132" s="16"/>
      <c r="L132" s="3"/>
      <c r="M132" s="3"/>
      <c r="N132" s="6">
        <v>0</v>
      </c>
      <c r="O132" s="6">
        <f t="shared" si="14"/>
        <v>0</v>
      </c>
    </row>
    <row r="133" spans="1:15" ht="15.75" thickBot="1" x14ac:dyDescent="0.3">
      <c r="A133" s="120"/>
      <c r="B133" s="125"/>
      <c r="C133" s="132"/>
      <c r="D133" s="45" t="s">
        <v>25</v>
      </c>
      <c r="E133" s="37" t="s">
        <v>66</v>
      </c>
      <c r="F133" s="45"/>
      <c r="G133" s="45"/>
      <c r="H133" s="45"/>
      <c r="I133" s="16"/>
      <c r="J133" s="16"/>
      <c r="K133" s="16"/>
      <c r="L133" s="3"/>
      <c r="M133" s="3"/>
      <c r="N133" s="6">
        <v>0</v>
      </c>
      <c r="O133" s="6">
        <f t="shared" si="14"/>
        <v>0</v>
      </c>
    </row>
    <row r="134" spans="1:15" ht="15.75" thickBot="1" x14ac:dyDescent="0.3">
      <c r="A134" s="120"/>
      <c r="B134" s="125"/>
      <c r="C134" s="132"/>
      <c r="D134" s="45" t="s">
        <v>2</v>
      </c>
      <c r="E134" s="37" t="s">
        <v>66</v>
      </c>
      <c r="F134" s="45"/>
      <c r="G134" s="45"/>
      <c r="H134" s="45"/>
      <c r="I134" s="16"/>
      <c r="J134" s="16"/>
      <c r="K134" s="16"/>
      <c r="L134" s="3"/>
      <c r="M134" s="3"/>
      <c r="N134" s="6">
        <v>0</v>
      </c>
      <c r="O134" s="6">
        <f t="shared" si="14"/>
        <v>0</v>
      </c>
    </row>
    <row r="135" spans="1:15" ht="15.75" thickBot="1" x14ac:dyDescent="0.3">
      <c r="A135" s="120"/>
      <c r="B135" s="126"/>
      <c r="C135" s="133"/>
      <c r="D135" s="38" t="s">
        <v>60</v>
      </c>
      <c r="E135" s="38"/>
      <c r="F135" s="38"/>
      <c r="G135" s="38"/>
      <c r="H135" s="38"/>
      <c r="I135" s="41">
        <f>SUM(I131:I134)</f>
        <v>0</v>
      </c>
      <c r="J135" s="41">
        <f t="shared" ref="J135:M135" si="27">SUM(J131:J134)</f>
        <v>0</v>
      </c>
      <c r="K135" s="41">
        <f t="shared" si="27"/>
        <v>0</v>
      </c>
      <c r="L135" s="41">
        <f t="shared" si="27"/>
        <v>0</v>
      </c>
      <c r="M135" s="41">
        <f t="shared" si="27"/>
        <v>0</v>
      </c>
      <c r="N135" s="6">
        <v>0</v>
      </c>
      <c r="O135" s="6">
        <f t="shared" ref="O135:O198" si="28">SUM(I135:N135)</f>
        <v>0</v>
      </c>
    </row>
    <row r="136" spans="1:15" ht="15.75" thickBot="1" x14ac:dyDescent="0.3">
      <c r="A136" s="36"/>
      <c r="B136" s="124">
        <v>16</v>
      </c>
      <c r="C136" s="131" t="s">
        <v>34</v>
      </c>
      <c r="D136" s="45" t="s">
        <v>1</v>
      </c>
      <c r="E136" s="37" t="s">
        <v>66</v>
      </c>
      <c r="F136" s="45"/>
      <c r="G136" s="45"/>
      <c r="H136" s="45"/>
      <c r="I136" s="16">
        <v>1891.57906</v>
      </c>
      <c r="J136" s="16"/>
      <c r="K136" s="16"/>
      <c r="L136" s="3"/>
      <c r="M136" s="3"/>
      <c r="N136" s="6">
        <v>0</v>
      </c>
      <c r="O136" s="6">
        <f t="shared" si="28"/>
        <v>1891.57906</v>
      </c>
    </row>
    <row r="137" spans="1:15" ht="15.75" thickBot="1" x14ac:dyDescent="0.3">
      <c r="A137" s="36"/>
      <c r="B137" s="125"/>
      <c r="C137" s="132"/>
      <c r="D137" s="45" t="s">
        <v>24</v>
      </c>
      <c r="E137" s="37" t="s">
        <v>66</v>
      </c>
      <c r="F137" s="45"/>
      <c r="G137" s="45"/>
      <c r="H137" s="45"/>
      <c r="I137" s="16">
        <v>0</v>
      </c>
      <c r="J137" s="16"/>
      <c r="K137" s="16"/>
      <c r="L137" s="3"/>
      <c r="M137" s="3"/>
      <c r="N137" s="6">
        <v>0</v>
      </c>
      <c r="O137" s="6">
        <f t="shared" si="28"/>
        <v>0</v>
      </c>
    </row>
    <row r="138" spans="1:15" ht="15.75" thickBot="1" x14ac:dyDescent="0.3">
      <c r="A138" s="36"/>
      <c r="B138" s="125"/>
      <c r="C138" s="132"/>
      <c r="D138" s="45" t="s">
        <v>25</v>
      </c>
      <c r="E138" s="37" t="s">
        <v>66</v>
      </c>
      <c r="F138" s="45"/>
      <c r="G138" s="45"/>
      <c r="H138" s="45"/>
      <c r="I138" s="16">
        <v>0</v>
      </c>
      <c r="J138" s="16"/>
      <c r="K138" s="16"/>
      <c r="L138" s="3"/>
      <c r="M138" s="3"/>
      <c r="N138" s="6">
        <v>0</v>
      </c>
      <c r="O138" s="6">
        <f t="shared" si="28"/>
        <v>0</v>
      </c>
    </row>
    <row r="139" spans="1:15" ht="15.75" thickBot="1" x14ac:dyDescent="0.3">
      <c r="A139" s="36"/>
      <c r="B139" s="125"/>
      <c r="C139" s="132"/>
      <c r="D139" s="45" t="s">
        <v>2</v>
      </c>
      <c r="E139" s="37" t="s">
        <v>66</v>
      </c>
      <c r="F139" s="45"/>
      <c r="G139" s="45"/>
      <c r="H139" s="45"/>
      <c r="I139" s="16">
        <v>0</v>
      </c>
      <c r="J139" s="16"/>
      <c r="K139" s="16"/>
      <c r="L139" s="3"/>
      <c r="M139" s="3"/>
      <c r="N139" s="6">
        <v>0</v>
      </c>
      <c r="O139" s="6">
        <f t="shared" si="28"/>
        <v>0</v>
      </c>
    </row>
    <row r="140" spans="1:15" ht="15.75" thickBot="1" x14ac:dyDescent="0.3">
      <c r="A140" s="36"/>
      <c r="B140" s="126"/>
      <c r="C140" s="133"/>
      <c r="D140" s="38" t="s">
        <v>60</v>
      </c>
      <c r="E140" s="38"/>
      <c r="F140" s="38"/>
      <c r="G140" s="38"/>
      <c r="H140" s="38"/>
      <c r="I140" s="41">
        <f>SUM(I136:I139)</f>
        <v>1891.57906</v>
      </c>
      <c r="J140" s="41">
        <f t="shared" ref="J140:M140" si="29">SUM(J136:J139)</f>
        <v>0</v>
      </c>
      <c r="K140" s="41">
        <f t="shared" si="29"/>
        <v>0</v>
      </c>
      <c r="L140" s="41">
        <f t="shared" si="29"/>
        <v>0</v>
      </c>
      <c r="M140" s="41">
        <f t="shared" si="29"/>
        <v>0</v>
      </c>
      <c r="N140" s="6">
        <v>0</v>
      </c>
      <c r="O140" s="6">
        <f t="shared" si="28"/>
        <v>1891.57906</v>
      </c>
    </row>
    <row r="141" spans="1:15" ht="15.75" thickBot="1" x14ac:dyDescent="0.3">
      <c r="A141" s="36"/>
      <c r="B141" s="124">
        <v>17</v>
      </c>
      <c r="C141" s="131" t="s">
        <v>40</v>
      </c>
      <c r="D141" s="45" t="s">
        <v>1</v>
      </c>
      <c r="E141" s="37" t="s">
        <v>66</v>
      </c>
      <c r="F141" s="45"/>
      <c r="G141" s="45"/>
      <c r="H141" s="45"/>
      <c r="I141" s="16">
        <v>599</v>
      </c>
      <c r="J141" s="16"/>
      <c r="K141" s="16"/>
      <c r="L141" s="3"/>
      <c r="M141" s="3"/>
      <c r="N141" s="6">
        <v>0</v>
      </c>
      <c r="O141" s="6">
        <f t="shared" si="28"/>
        <v>599</v>
      </c>
    </row>
    <row r="142" spans="1:15" ht="15.75" thickBot="1" x14ac:dyDescent="0.3">
      <c r="A142" s="36"/>
      <c r="B142" s="125"/>
      <c r="C142" s="132"/>
      <c r="D142" s="45" t="s">
        <v>24</v>
      </c>
      <c r="E142" s="37" t="s">
        <v>66</v>
      </c>
      <c r="F142" s="45"/>
      <c r="G142" s="45"/>
      <c r="H142" s="45"/>
      <c r="I142" s="16">
        <v>0</v>
      </c>
      <c r="J142" s="16"/>
      <c r="K142" s="16"/>
      <c r="L142" s="3"/>
      <c r="M142" s="3"/>
      <c r="N142" s="6">
        <v>0</v>
      </c>
      <c r="O142" s="6">
        <f t="shared" si="28"/>
        <v>0</v>
      </c>
    </row>
    <row r="143" spans="1:15" ht="15.75" thickBot="1" x14ac:dyDescent="0.3">
      <c r="A143" s="36"/>
      <c r="B143" s="125"/>
      <c r="C143" s="132"/>
      <c r="D143" s="45" t="s">
        <v>25</v>
      </c>
      <c r="E143" s="37" t="s">
        <v>66</v>
      </c>
      <c r="F143" s="45"/>
      <c r="G143" s="45"/>
      <c r="H143" s="45"/>
      <c r="I143" s="16">
        <v>0</v>
      </c>
      <c r="J143" s="16"/>
      <c r="K143" s="16"/>
      <c r="L143" s="3"/>
      <c r="M143" s="3"/>
      <c r="N143" s="6">
        <v>0</v>
      </c>
      <c r="O143" s="6">
        <f t="shared" si="28"/>
        <v>0</v>
      </c>
    </row>
    <row r="144" spans="1:15" ht="15.75" thickBot="1" x14ac:dyDescent="0.3">
      <c r="A144" s="36"/>
      <c r="B144" s="125"/>
      <c r="C144" s="132"/>
      <c r="D144" s="45" t="s">
        <v>2</v>
      </c>
      <c r="E144" s="37" t="s">
        <v>66</v>
      </c>
      <c r="F144" s="45"/>
      <c r="G144" s="45"/>
      <c r="H144" s="45"/>
      <c r="I144" s="16">
        <v>0</v>
      </c>
      <c r="J144" s="16"/>
      <c r="K144" s="16"/>
      <c r="L144" s="3"/>
      <c r="M144" s="3"/>
      <c r="N144" s="6">
        <v>0</v>
      </c>
      <c r="O144" s="6">
        <f t="shared" si="28"/>
        <v>0</v>
      </c>
    </row>
    <row r="145" spans="1:15" ht="15.75" thickBot="1" x14ac:dyDescent="0.3">
      <c r="A145" s="36"/>
      <c r="B145" s="126"/>
      <c r="C145" s="133"/>
      <c r="D145" s="38" t="s">
        <v>60</v>
      </c>
      <c r="E145" s="38"/>
      <c r="F145" s="38"/>
      <c r="G145" s="38"/>
      <c r="H145" s="38"/>
      <c r="I145" s="41">
        <f>SUM(I141:I144)</f>
        <v>599</v>
      </c>
      <c r="J145" s="41">
        <f t="shared" ref="J145:M145" si="30">SUM(J141:J144)</f>
        <v>0</v>
      </c>
      <c r="K145" s="41">
        <f t="shared" si="30"/>
        <v>0</v>
      </c>
      <c r="L145" s="41">
        <f t="shared" si="30"/>
        <v>0</v>
      </c>
      <c r="M145" s="41">
        <f t="shared" si="30"/>
        <v>0</v>
      </c>
      <c r="N145" s="6">
        <v>0</v>
      </c>
      <c r="O145" s="6">
        <f t="shared" si="28"/>
        <v>599</v>
      </c>
    </row>
    <row r="146" spans="1:15" ht="15.75" thickBot="1" x14ac:dyDescent="0.3">
      <c r="A146" s="36"/>
      <c r="B146" s="124">
        <v>18</v>
      </c>
      <c r="C146" s="131" t="s">
        <v>44</v>
      </c>
      <c r="D146" s="45" t="s">
        <v>1</v>
      </c>
      <c r="E146" s="37" t="s">
        <v>66</v>
      </c>
      <c r="F146" s="45">
        <v>1900011610</v>
      </c>
      <c r="G146" s="45">
        <v>243</v>
      </c>
      <c r="H146" s="45">
        <v>225</v>
      </c>
      <c r="I146" s="16"/>
      <c r="J146" s="18">
        <v>8862.9799899999998</v>
      </c>
      <c r="K146" s="16"/>
      <c r="L146" s="3"/>
      <c r="M146" s="3"/>
      <c r="N146" s="6">
        <v>0</v>
      </c>
      <c r="O146" s="6">
        <f t="shared" si="28"/>
        <v>8862.9799899999998</v>
      </c>
    </row>
    <row r="147" spans="1:15" ht="15.75" thickBot="1" x14ac:dyDescent="0.3">
      <c r="A147" s="36"/>
      <c r="B147" s="125"/>
      <c r="C147" s="132"/>
      <c r="D147" s="45" t="s">
        <v>24</v>
      </c>
      <c r="E147" s="37" t="s">
        <v>66</v>
      </c>
      <c r="F147" s="45"/>
      <c r="G147" s="45"/>
      <c r="H147" s="45"/>
      <c r="I147" s="16"/>
      <c r="J147" s="16">
        <v>0</v>
      </c>
      <c r="K147" s="16"/>
      <c r="L147" s="3"/>
      <c r="M147" s="3"/>
      <c r="N147" s="6">
        <v>0</v>
      </c>
      <c r="O147" s="6">
        <f t="shared" si="28"/>
        <v>0</v>
      </c>
    </row>
    <row r="148" spans="1:15" ht="15.75" thickBot="1" x14ac:dyDescent="0.3">
      <c r="A148" s="36"/>
      <c r="B148" s="125"/>
      <c r="C148" s="132"/>
      <c r="D148" s="45" t="s">
        <v>25</v>
      </c>
      <c r="E148" s="37" t="s">
        <v>66</v>
      </c>
      <c r="F148" s="45"/>
      <c r="G148" s="45"/>
      <c r="H148" s="45"/>
      <c r="I148" s="16"/>
      <c r="J148" s="16">
        <v>0</v>
      </c>
      <c r="K148" s="16"/>
      <c r="L148" s="3"/>
      <c r="M148" s="3"/>
      <c r="N148" s="6">
        <v>0</v>
      </c>
      <c r="O148" s="6">
        <f t="shared" si="28"/>
        <v>0</v>
      </c>
    </row>
    <row r="149" spans="1:15" ht="15.75" thickBot="1" x14ac:dyDescent="0.3">
      <c r="A149" s="36"/>
      <c r="B149" s="125"/>
      <c r="C149" s="132"/>
      <c r="D149" s="45" t="s">
        <v>2</v>
      </c>
      <c r="E149" s="37" t="s">
        <v>66</v>
      </c>
      <c r="F149" s="45"/>
      <c r="G149" s="45"/>
      <c r="H149" s="45"/>
      <c r="I149" s="16"/>
      <c r="J149" s="16">
        <v>0</v>
      </c>
      <c r="K149" s="16"/>
      <c r="L149" s="3"/>
      <c r="M149" s="3"/>
      <c r="N149" s="6">
        <v>0</v>
      </c>
      <c r="O149" s="6">
        <f t="shared" si="28"/>
        <v>0</v>
      </c>
    </row>
    <row r="150" spans="1:15" ht="15.75" thickBot="1" x14ac:dyDescent="0.3">
      <c r="A150" s="36"/>
      <c r="B150" s="126"/>
      <c r="C150" s="133"/>
      <c r="D150" s="38" t="s">
        <v>60</v>
      </c>
      <c r="E150" s="38"/>
      <c r="F150" s="38"/>
      <c r="G150" s="38"/>
      <c r="H150" s="38"/>
      <c r="I150" s="41">
        <f>SUM(I146:I149)</f>
        <v>0</v>
      </c>
      <c r="J150" s="41">
        <f t="shared" ref="J150:M150" si="31">SUM(J146:J149)</f>
        <v>8862.9799899999998</v>
      </c>
      <c r="K150" s="41">
        <f t="shared" si="31"/>
        <v>0</v>
      </c>
      <c r="L150" s="41">
        <f t="shared" si="31"/>
        <v>0</v>
      </c>
      <c r="M150" s="41">
        <f t="shared" si="31"/>
        <v>0</v>
      </c>
      <c r="N150" s="6">
        <v>0</v>
      </c>
      <c r="O150" s="6">
        <f t="shared" si="28"/>
        <v>8862.9799899999998</v>
      </c>
    </row>
    <row r="151" spans="1:15" ht="15.75" thickBot="1" x14ac:dyDescent="0.3">
      <c r="A151" s="36"/>
      <c r="B151" s="124">
        <v>19</v>
      </c>
      <c r="C151" s="131" t="s">
        <v>45</v>
      </c>
      <c r="D151" s="45" t="s">
        <v>1</v>
      </c>
      <c r="E151" s="37" t="s">
        <v>66</v>
      </c>
      <c r="F151" s="45">
        <v>1900011610</v>
      </c>
      <c r="G151" s="45">
        <v>244</v>
      </c>
      <c r="H151" s="45">
        <v>226</v>
      </c>
      <c r="I151" s="16"/>
      <c r="J151" s="31">
        <v>542.28650000000005</v>
      </c>
      <c r="K151" s="16"/>
      <c r="L151" s="3"/>
      <c r="M151" s="3"/>
      <c r="N151" s="6">
        <v>0</v>
      </c>
      <c r="O151" s="6">
        <f t="shared" si="28"/>
        <v>542.28650000000005</v>
      </c>
    </row>
    <row r="152" spans="1:15" ht="15.75" thickBot="1" x14ac:dyDescent="0.3">
      <c r="A152" s="36"/>
      <c r="B152" s="125"/>
      <c r="C152" s="132"/>
      <c r="D152" s="45" t="s">
        <v>24</v>
      </c>
      <c r="E152" s="37" t="s">
        <v>66</v>
      </c>
      <c r="F152" s="45"/>
      <c r="G152" s="45"/>
      <c r="H152" s="45"/>
      <c r="I152" s="16"/>
      <c r="J152" s="16">
        <v>0</v>
      </c>
      <c r="K152" s="16"/>
      <c r="L152" s="3"/>
      <c r="M152" s="3"/>
      <c r="N152" s="6">
        <v>0</v>
      </c>
      <c r="O152" s="6">
        <f t="shared" si="28"/>
        <v>0</v>
      </c>
    </row>
    <row r="153" spans="1:15" ht="15.75" thickBot="1" x14ac:dyDescent="0.3">
      <c r="A153" s="36"/>
      <c r="B153" s="125"/>
      <c r="C153" s="132"/>
      <c r="D153" s="45" t="s">
        <v>25</v>
      </c>
      <c r="E153" s="37" t="s">
        <v>66</v>
      </c>
      <c r="F153" s="45"/>
      <c r="G153" s="45"/>
      <c r="H153" s="45"/>
      <c r="I153" s="16"/>
      <c r="J153" s="16">
        <v>0</v>
      </c>
      <c r="K153" s="16"/>
      <c r="L153" s="3"/>
      <c r="M153" s="3"/>
      <c r="N153" s="6">
        <v>0</v>
      </c>
      <c r="O153" s="6">
        <f t="shared" si="28"/>
        <v>0</v>
      </c>
    </row>
    <row r="154" spans="1:15" ht="15.75" thickBot="1" x14ac:dyDescent="0.3">
      <c r="A154" s="36"/>
      <c r="B154" s="125"/>
      <c r="C154" s="132"/>
      <c r="D154" s="45" t="s">
        <v>2</v>
      </c>
      <c r="E154" s="37" t="s">
        <v>66</v>
      </c>
      <c r="F154" s="45"/>
      <c r="G154" s="45"/>
      <c r="H154" s="45"/>
      <c r="I154" s="16"/>
      <c r="J154" s="16">
        <v>0</v>
      </c>
      <c r="K154" s="16"/>
      <c r="L154" s="3"/>
      <c r="M154" s="3"/>
      <c r="N154" s="6">
        <v>0</v>
      </c>
      <c r="O154" s="6">
        <f t="shared" si="28"/>
        <v>0</v>
      </c>
    </row>
    <row r="155" spans="1:15" ht="15.75" thickBot="1" x14ac:dyDescent="0.3">
      <c r="A155" s="36"/>
      <c r="B155" s="126"/>
      <c r="C155" s="133"/>
      <c r="D155" s="38" t="s">
        <v>60</v>
      </c>
      <c r="E155" s="38"/>
      <c r="F155" s="38"/>
      <c r="G155" s="38"/>
      <c r="H155" s="38"/>
      <c r="I155" s="41">
        <f>SUM(I151:I154)</f>
        <v>0</v>
      </c>
      <c r="J155" s="41">
        <f t="shared" ref="J155:M155" si="32">SUM(J151:J154)</f>
        <v>542.28650000000005</v>
      </c>
      <c r="K155" s="41">
        <f t="shared" si="32"/>
        <v>0</v>
      </c>
      <c r="L155" s="41">
        <f t="shared" si="32"/>
        <v>0</v>
      </c>
      <c r="M155" s="41">
        <f t="shared" si="32"/>
        <v>0</v>
      </c>
      <c r="N155" s="6">
        <v>0</v>
      </c>
      <c r="O155" s="6">
        <f t="shared" si="28"/>
        <v>542.28650000000005</v>
      </c>
    </row>
    <row r="156" spans="1:15" ht="15.75" thickBot="1" x14ac:dyDescent="0.3">
      <c r="A156" s="36"/>
      <c r="B156" s="124">
        <v>20</v>
      </c>
      <c r="C156" s="131" t="s">
        <v>47</v>
      </c>
      <c r="D156" s="33" t="s">
        <v>1</v>
      </c>
      <c r="E156" s="37" t="s">
        <v>66</v>
      </c>
      <c r="F156" s="33">
        <v>1900011610</v>
      </c>
      <c r="G156" s="45">
        <v>243</v>
      </c>
      <c r="H156" s="33">
        <v>225</v>
      </c>
      <c r="I156" s="16"/>
      <c r="J156" s="18">
        <v>2014.6339599999999</v>
      </c>
      <c r="K156" s="16"/>
      <c r="L156" s="3"/>
      <c r="M156" s="3"/>
      <c r="N156" s="6">
        <v>0</v>
      </c>
      <c r="O156" s="6">
        <f t="shared" si="28"/>
        <v>2014.6339599999999</v>
      </c>
    </row>
    <row r="157" spans="1:15" ht="15.75" thickBot="1" x14ac:dyDescent="0.3">
      <c r="A157" s="36"/>
      <c r="B157" s="125"/>
      <c r="C157" s="132"/>
      <c r="D157" s="33" t="s">
        <v>24</v>
      </c>
      <c r="E157" s="37" t="s">
        <v>66</v>
      </c>
      <c r="F157" s="33"/>
      <c r="G157" s="33"/>
      <c r="H157" s="33"/>
      <c r="I157" s="16"/>
      <c r="J157" s="18">
        <v>0</v>
      </c>
      <c r="K157" s="16"/>
      <c r="L157" s="3"/>
      <c r="M157" s="3"/>
      <c r="N157" s="6">
        <v>0</v>
      </c>
      <c r="O157" s="6">
        <f t="shared" si="28"/>
        <v>0</v>
      </c>
    </row>
    <row r="158" spans="1:15" ht="15.75" thickBot="1" x14ac:dyDescent="0.3">
      <c r="A158" s="36"/>
      <c r="B158" s="125"/>
      <c r="C158" s="132"/>
      <c r="D158" s="33" t="s">
        <v>25</v>
      </c>
      <c r="E158" s="37" t="s">
        <v>66</v>
      </c>
      <c r="F158" s="33"/>
      <c r="G158" s="33"/>
      <c r="H158" s="33"/>
      <c r="I158" s="16"/>
      <c r="J158" s="18">
        <v>0</v>
      </c>
      <c r="K158" s="16"/>
      <c r="L158" s="3"/>
      <c r="M158" s="3"/>
      <c r="N158" s="6">
        <v>0</v>
      </c>
      <c r="O158" s="6">
        <f t="shared" si="28"/>
        <v>0</v>
      </c>
    </row>
    <row r="159" spans="1:15" ht="15.75" thickBot="1" x14ac:dyDescent="0.3">
      <c r="A159" s="36"/>
      <c r="B159" s="125"/>
      <c r="C159" s="132"/>
      <c r="D159" s="33" t="s">
        <v>2</v>
      </c>
      <c r="E159" s="37" t="s">
        <v>66</v>
      </c>
      <c r="F159" s="33"/>
      <c r="G159" s="33"/>
      <c r="H159" s="33"/>
      <c r="I159" s="16"/>
      <c r="J159" s="18">
        <v>0</v>
      </c>
      <c r="K159" s="16"/>
      <c r="L159" s="3"/>
      <c r="M159" s="3"/>
      <c r="N159" s="6">
        <v>0</v>
      </c>
      <c r="O159" s="6">
        <f t="shared" si="28"/>
        <v>0</v>
      </c>
    </row>
    <row r="160" spans="1:15" ht="15.75" thickBot="1" x14ac:dyDescent="0.3">
      <c r="A160" s="36"/>
      <c r="B160" s="126"/>
      <c r="C160" s="133"/>
      <c r="D160" s="39" t="s">
        <v>60</v>
      </c>
      <c r="E160" s="39"/>
      <c r="F160" s="39"/>
      <c r="G160" s="39"/>
      <c r="H160" s="39"/>
      <c r="I160" s="41">
        <f>SUM(I156:I159)</f>
        <v>0</v>
      </c>
      <c r="J160" s="41">
        <f t="shared" ref="J160:M160" si="33">SUM(J156:J159)</f>
        <v>2014.6339599999999</v>
      </c>
      <c r="K160" s="41">
        <f t="shared" si="33"/>
        <v>0</v>
      </c>
      <c r="L160" s="41">
        <f t="shared" si="33"/>
        <v>0</v>
      </c>
      <c r="M160" s="41">
        <f t="shared" si="33"/>
        <v>0</v>
      </c>
      <c r="N160" s="6">
        <v>0</v>
      </c>
      <c r="O160" s="6">
        <f t="shared" si="28"/>
        <v>2014.6339599999999</v>
      </c>
    </row>
    <row r="161" spans="1:15" ht="15.75" thickBot="1" x14ac:dyDescent="0.3">
      <c r="A161" s="119" t="s">
        <v>63</v>
      </c>
      <c r="B161" s="124">
        <v>1</v>
      </c>
      <c r="C161" s="131" t="s">
        <v>33</v>
      </c>
      <c r="D161" s="45" t="s">
        <v>1</v>
      </c>
      <c r="E161" s="37" t="s">
        <v>66</v>
      </c>
      <c r="F161" s="45"/>
      <c r="G161" s="45"/>
      <c r="H161" s="45"/>
      <c r="I161" s="18"/>
      <c r="J161" s="16"/>
      <c r="K161" s="16"/>
      <c r="L161" s="3"/>
      <c r="M161" s="3"/>
      <c r="N161" s="6">
        <v>0</v>
      </c>
      <c r="O161" s="6">
        <f t="shared" si="28"/>
        <v>0</v>
      </c>
    </row>
    <row r="162" spans="1:15" ht="15.75" thickBot="1" x14ac:dyDescent="0.3">
      <c r="A162" s="120"/>
      <c r="B162" s="125"/>
      <c r="C162" s="132"/>
      <c r="D162" s="45" t="s">
        <v>24</v>
      </c>
      <c r="E162" s="37" t="s">
        <v>66</v>
      </c>
      <c r="F162" s="45"/>
      <c r="G162" s="45"/>
      <c r="H162" s="45"/>
      <c r="I162" s="18"/>
      <c r="J162" s="16"/>
      <c r="K162" s="16"/>
      <c r="L162" s="3"/>
      <c r="M162" s="3"/>
      <c r="N162" s="6">
        <v>0</v>
      </c>
      <c r="O162" s="6">
        <f t="shared" si="28"/>
        <v>0</v>
      </c>
    </row>
    <row r="163" spans="1:15" ht="15.75" thickBot="1" x14ac:dyDescent="0.3">
      <c r="A163" s="120"/>
      <c r="B163" s="125"/>
      <c r="C163" s="132"/>
      <c r="D163" s="45" t="s">
        <v>25</v>
      </c>
      <c r="E163" s="37" t="s">
        <v>66</v>
      </c>
      <c r="F163" s="45"/>
      <c r="G163" s="45"/>
      <c r="H163" s="45"/>
      <c r="I163" s="18"/>
      <c r="J163" s="16"/>
      <c r="K163" s="16"/>
      <c r="L163" s="3"/>
      <c r="M163" s="3"/>
      <c r="N163" s="6">
        <v>0</v>
      </c>
      <c r="O163" s="6">
        <f t="shared" si="28"/>
        <v>0</v>
      </c>
    </row>
    <row r="164" spans="1:15" ht="15.75" thickBot="1" x14ac:dyDescent="0.3">
      <c r="A164" s="120"/>
      <c r="B164" s="125"/>
      <c r="C164" s="132"/>
      <c r="D164" s="45" t="s">
        <v>2</v>
      </c>
      <c r="E164" s="37" t="s">
        <v>66</v>
      </c>
      <c r="F164" s="45"/>
      <c r="G164" s="45"/>
      <c r="H164" s="45"/>
      <c r="I164" s="18"/>
      <c r="J164" s="16"/>
      <c r="K164" s="16"/>
      <c r="L164" s="3"/>
      <c r="M164" s="3"/>
      <c r="N164" s="6">
        <v>0</v>
      </c>
      <c r="O164" s="6">
        <f t="shared" si="28"/>
        <v>0</v>
      </c>
    </row>
    <row r="165" spans="1:15" ht="15.75" thickBot="1" x14ac:dyDescent="0.3">
      <c r="A165" s="120"/>
      <c r="B165" s="126"/>
      <c r="C165" s="133"/>
      <c r="D165" s="38" t="s">
        <v>60</v>
      </c>
      <c r="E165" s="38"/>
      <c r="F165" s="38"/>
      <c r="G165" s="38"/>
      <c r="H165" s="38"/>
      <c r="I165" s="42">
        <f>SUM(I161:I164)</f>
        <v>0</v>
      </c>
      <c r="J165" s="42">
        <f t="shared" ref="J165:M165" si="34">SUM(J161:J164)</f>
        <v>0</v>
      </c>
      <c r="K165" s="42">
        <f t="shared" si="34"/>
        <v>0</v>
      </c>
      <c r="L165" s="42">
        <f t="shared" si="34"/>
        <v>0</v>
      </c>
      <c r="M165" s="42">
        <f t="shared" si="34"/>
        <v>0</v>
      </c>
      <c r="N165" s="6">
        <v>0</v>
      </c>
      <c r="O165" s="6">
        <f t="shared" si="28"/>
        <v>0</v>
      </c>
    </row>
    <row r="166" spans="1:15" ht="15.75" thickBot="1" x14ac:dyDescent="0.3">
      <c r="A166" s="120"/>
      <c r="B166" s="124">
        <v>2</v>
      </c>
      <c r="C166" s="131" t="s">
        <v>20</v>
      </c>
      <c r="D166" s="45" t="s">
        <v>1</v>
      </c>
      <c r="E166" s="37" t="s">
        <v>66</v>
      </c>
      <c r="F166" s="45"/>
      <c r="G166" s="45"/>
      <c r="H166" s="45"/>
      <c r="I166" s="18"/>
      <c r="J166" s="16"/>
      <c r="K166" s="16">
        <v>0</v>
      </c>
      <c r="L166" s="3"/>
      <c r="M166" s="3"/>
      <c r="N166" s="6">
        <v>0</v>
      </c>
      <c r="O166" s="6">
        <f t="shared" si="28"/>
        <v>0</v>
      </c>
    </row>
    <row r="167" spans="1:15" ht="15.75" thickBot="1" x14ac:dyDescent="0.3">
      <c r="A167" s="120"/>
      <c r="B167" s="125"/>
      <c r="C167" s="132"/>
      <c r="D167" s="45" t="s">
        <v>24</v>
      </c>
      <c r="E167" s="37" t="s">
        <v>66</v>
      </c>
      <c r="F167" s="45"/>
      <c r="G167" s="45"/>
      <c r="H167" s="45"/>
      <c r="I167" s="18"/>
      <c r="J167" s="16"/>
      <c r="K167" s="16">
        <v>0</v>
      </c>
      <c r="L167" s="3"/>
      <c r="M167" s="3"/>
      <c r="N167" s="6">
        <v>0</v>
      </c>
      <c r="O167" s="6">
        <f t="shared" si="28"/>
        <v>0</v>
      </c>
    </row>
    <row r="168" spans="1:15" ht="15.75" thickBot="1" x14ac:dyDescent="0.3">
      <c r="A168" s="120"/>
      <c r="B168" s="125"/>
      <c r="C168" s="132"/>
      <c r="D168" s="45" t="s">
        <v>25</v>
      </c>
      <c r="E168" s="37" t="s">
        <v>66</v>
      </c>
      <c r="F168" s="45"/>
      <c r="G168" s="45"/>
      <c r="H168" s="45"/>
      <c r="I168" s="18"/>
      <c r="J168" s="16"/>
      <c r="K168" s="16">
        <v>0</v>
      </c>
      <c r="L168" s="3"/>
      <c r="M168" s="3"/>
      <c r="N168" s="6">
        <v>0</v>
      </c>
      <c r="O168" s="6">
        <f t="shared" si="28"/>
        <v>0</v>
      </c>
    </row>
    <row r="169" spans="1:15" ht="15.75" thickBot="1" x14ac:dyDescent="0.3">
      <c r="A169" s="120"/>
      <c r="B169" s="125"/>
      <c r="C169" s="132"/>
      <c r="D169" s="45" t="s">
        <v>2</v>
      </c>
      <c r="E169" s="37" t="s">
        <v>66</v>
      </c>
      <c r="F169" s="45"/>
      <c r="G169" s="45"/>
      <c r="H169" s="45"/>
      <c r="I169" s="18"/>
      <c r="J169" s="16"/>
      <c r="K169" s="16"/>
      <c r="L169" s="3"/>
      <c r="M169" s="3"/>
      <c r="N169" s="6">
        <v>0</v>
      </c>
      <c r="O169" s="6">
        <f t="shared" si="28"/>
        <v>0</v>
      </c>
    </row>
    <row r="170" spans="1:15" ht="15.75" thickBot="1" x14ac:dyDescent="0.3">
      <c r="A170" s="120"/>
      <c r="B170" s="126"/>
      <c r="C170" s="133"/>
      <c r="D170" s="38" t="s">
        <v>60</v>
      </c>
      <c r="E170" s="38"/>
      <c r="F170" s="38"/>
      <c r="G170" s="38"/>
      <c r="H170" s="38"/>
      <c r="I170" s="42">
        <f>SUM(I166:I169)</f>
        <v>0</v>
      </c>
      <c r="J170" s="42">
        <f t="shared" ref="J170:M170" si="35">SUM(J166:J169)</f>
        <v>0</v>
      </c>
      <c r="K170" s="42">
        <f t="shared" si="35"/>
        <v>0</v>
      </c>
      <c r="L170" s="42">
        <f t="shared" si="35"/>
        <v>0</v>
      </c>
      <c r="M170" s="42">
        <f t="shared" si="35"/>
        <v>0</v>
      </c>
      <c r="N170" s="6">
        <v>0</v>
      </c>
      <c r="O170" s="6">
        <f t="shared" si="28"/>
        <v>0</v>
      </c>
    </row>
    <row r="171" spans="1:15" ht="15.75" thickBot="1" x14ac:dyDescent="0.3">
      <c r="A171" s="120"/>
      <c r="B171" s="124">
        <v>3</v>
      </c>
      <c r="C171" s="131" t="s">
        <v>19</v>
      </c>
      <c r="D171" s="45" t="s">
        <v>1</v>
      </c>
      <c r="E171" s="37" t="s">
        <v>66</v>
      </c>
      <c r="F171" s="45"/>
      <c r="G171" s="45"/>
      <c r="H171" s="45"/>
      <c r="I171" s="18"/>
      <c r="J171" s="16"/>
      <c r="K171" s="16">
        <v>0</v>
      </c>
      <c r="L171" s="3"/>
      <c r="M171" s="3"/>
      <c r="N171" s="6">
        <v>0</v>
      </c>
      <c r="O171" s="6">
        <f t="shared" si="28"/>
        <v>0</v>
      </c>
    </row>
    <row r="172" spans="1:15" ht="15.75" thickBot="1" x14ac:dyDescent="0.3">
      <c r="A172" s="120"/>
      <c r="B172" s="125"/>
      <c r="C172" s="132"/>
      <c r="D172" s="45" t="s">
        <v>24</v>
      </c>
      <c r="E172" s="37" t="s">
        <v>66</v>
      </c>
      <c r="F172" s="45"/>
      <c r="G172" s="45"/>
      <c r="H172" s="45"/>
      <c r="I172" s="18"/>
      <c r="J172" s="16"/>
      <c r="K172" s="16">
        <v>0</v>
      </c>
      <c r="L172" s="3"/>
      <c r="M172" s="3"/>
      <c r="N172" s="6">
        <v>0</v>
      </c>
      <c r="O172" s="6">
        <f t="shared" si="28"/>
        <v>0</v>
      </c>
    </row>
    <row r="173" spans="1:15" ht="15.75" thickBot="1" x14ac:dyDescent="0.3">
      <c r="A173" s="120"/>
      <c r="B173" s="125"/>
      <c r="C173" s="132"/>
      <c r="D173" s="45" t="s">
        <v>25</v>
      </c>
      <c r="E173" s="37" t="s">
        <v>66</v>
      </c>
      <c r="F173" s="45"/>
      <c r="G173" s="45"/>
      <c r="H173" s="45"/>
      <c r="I173" s="18"/>
      <c r="J173" s="16"/>
      <c r="K173" s="16">
        <v>0</v>
      </c>
      <c r="L173" s="3"/>
      <c r="M173" s="3"/>
      <c r="N173" s="6">
        <v>0</v>
      </c>
      <c r="O173" s="6">
        <f t="shared" si="28"/>
        <v>0</v>
      </c>
    </row>
    <row r="174" spans="1:15" ht="15.75" thickBot="1" x14ac:dyDescent="0.3">
      <c r="A174" s="120"/>
      <c r="B174" s="125"/>
      <c r="C174" s="132"/>
      <c r="D174" s="45" t="s">
        <v>2</v>
      </c>
      <c r="E174" s="37" t="s">
        <v>66</v>
      </c>
      <c r="F174" s="45"/>
      <c r="G174" s="45"/>
      <c r="H174" s="45"/>
      <c r="I174" s="18"/>
      <c r="J174" s="16"/>
      <c r="K174" s="16"/>
      <c r="L174" s="3"/>
      <c r="M174" s="3"/>
      <c r="N174" s="6">
        <v>0</v>
      </c>
      <c r="O174" s="6">
        <f t="shared" si="28"/>
        <v>0</v>
      </c>
    </row>
    <row r="175" spans="1:15" ht="15.75" thickBot="1" x14ac:dyDescent="0.3">
      <c r="A175" s="120"/>
      <c r="B175" s="126"/>
      <c r="C175" s="133"/>
      <c r="D175" s="38" t="s">
        <v>60</v>
      </c>
      <c r="E175" s="38"/>
      <c r="F175" s="38"/>
      <c r="G175" s="38"/>
      <c r="H175" s="38"/>
      <c r="I175" s="42">
        <f>SUM(I171:I174)</f>
        <v>0</v>
      </c>
      <c r="J175" s="42">
        <f t="shared" ref="J175:M175" si="36">SUM(J171:J174)</f>
        <v>0</v>
      </c>
      <c r="K175" s="42">
        <f t="shared" si="36"/>
        <v>0</v>
      </c>
      <c r="L175" s="42">
        <f t="shared" si="36"/>
        <v>0</v>
      </c>
      <c r="M175" s="42">
        <f t="shared" si="36"/>
        <v>0</v>
      </c>
      <c r="N175" s="6">
        <v>0</v>
      </c>
      <c r="O175" s="6">
        <f t="shared" si="28"/>
        <v>0</v>
      </c>
    </row>
    <row r="176" spans="1:15" ht="15.75" thickBot="1" x14ac:dyDescent="0.3">
      <c r="A176" s="120"/>
      <c r="B176" s="124">
        <v>4</v>
      </c>
      <c r="C176" s="131" t="s">
        <v>23</v>
      </c>
      <c r="D176" s="45" t="s">
        <v>1</v>
      </c>
      <c r="E176" s="37" t="s">
        <v>66</v>
      </c>
      <c r="F176" s="45"/>
      <c r="G176" s="45"/>
      <c r="H176" s="45"/>
      <c r="I176" s="18"/>
      <c r="J176" s="16"/>
      <c r="K176" s="16"/>
      <c r="L176" s="3"/>
      <c r="M176" s="3"/>
      <c r="N176" s="6">
        <v>910</v>
      </c>
      <c r="O176" s="6">
        <f t="shared" si="28"/>
        <v>910</v>
      </c>
    </row>
    <row r="177" spans="1:15" ht="15.75" thickBot="1" x14ac:dyDescent="0.3">
      <c r="A177" s="120"/>
      <c r="B177" s="125"/>
      <c r="C177" s="132"/>
      <c r="D177" s="45" t="s">
        <v>24</v>
      </c>
      <c r="E177" s="37" t="s">
        <v>66</v>
      </c>
      <c r="F177" s="45"/>
      <c r="G177" s="45"/>
      <c r="H177" s="45"/>
      <c r="I177" s="18"/>
      <c r="J177" s="16"/>
      <c r="K177" s="16"/>
      <c r="L177" s="3"/>
      <c r="M177" s="3"/>
      <c r="N177" s="6">
        <v>90090</v>
      </c>
      <c r="O177" s="6">
        <f t="shared" si="28"/>
        <v>90090</v>
      </c>
    </row>
    <row r="178" spans="1:15" ht="15.75" thickBot="1" x14ac:dyDescent="0.3">
      <c r="A178" s="120"/>
      <c r="B178" s="125"/>
      <c r="C178" s="132"/>
      <c r="D178" s="45" t="s">
        <v>25</v>
      </c>
      <c r="E178" s="37" t="s">
        <v>66</v>
      </c>
      <c r="F178" s="45"/>
      <c r="G178" s="45"/>
      <c r="H178" s="45"/>
      <c r="I178" s="18"/>
      <c r="J178" s="16"/>
      <c r="K178" s="16"/>
      <c r="L178" s="3"/>
      <c r="M178" s="3"/>
      <c r="N178" s="6">
        <v>0</v>
      </c>
      <c r="O178" s="6">
        <f t="shared" si="28"/>
        <v>0</v>
      </c>
    </row>
    <row r="179" spans="1:15" ht="15.75" thickBot="1" x14ac:dyDescent="0.3">
      <c r="A179" s="120"/>
      <c r="B179" s="125"/>
      <c r="C179" s="132"/>
      <c r="D179" s="45" t="s">
        <v>2</v>
      </c>
      <c r="E179" s="37" t="s">
        <v>66</v>
      </c>
      <c r="F179" s="45"/>
      <c r="G179" s="45"/>
      <c r="H179" s="45"/>
      <c r="I179" s="18"/>
      <c r="J179" s="16"/>
      <c r="K179" s="16"/>
      <c r="L179" s="3"/>
      <c r="M179" s="3"/>
      <c r="N179" s="6">
        <v>0</v>
      </c>
      <c r="O179" s="6">
        <f t="shared" si="28"/>
        <v>0</v>
      </c>
    </row>
    <row r="180" spans="1:15" ht="15.75" thickBot="1" x14ac:dyDescent="0.3">
      <c r="A180" s="120"/>
      <c r="B180" s="126"/>
      <c r="C180" s="133"/>
      <c r="D180" s="38" t="s">
        <v>60</v>
      </c>
      <c r="E180" s="38"/>
      <c r="F180" s="38"/>
      <c r="G180" s="38"/>
      <c r="H180" s="38"/>
      <c r="I180" s="42">
        <f>SUM(I176:I179)</f>
        <v>0</v>
      </c>
      <c r="J180" s="42">
        <f t="shared" ref="J180:M180" si="37">SUM(J176:J179)</f>
        <v>0</v>
      </c>
      <c r="K180" s="42">
        <f t="shared" si="37"/>
        <v>0</v>
      </c>
      <c r="L180" s="42">
        <f t="shared" si="37"/>
        <v>0</v>
      </c>
      <c r="M180" s="42">
        <f t="shared" si="37"/>
        <v>0</v>
      </c>
      <c r="N180" s="6">
        <v>91000</v>
      </c>
      <c r="O180" s="6">
        <f t="shared" si="28"/>
        <v>91000</v>
      </c>
    </row>
    <row r="181" spans="1:15" ht="15.75" thickBot="1" x14ac:dyDescent="0.3">
      <c r="A181" s="120"/>
      <c r="B181" s="124">
        <v>5</v>
      </c>
      <c r="C181" s="131" t="s">
        <v>46</v>
      </c>
      <c r="D181" s="45" t="s">
        <v>1</v>
      </c>
      <c r="E181" s="37" t="s">
        <v>66</v>
      </c>
      <c r="F181" s="45">
        <v>1900011610</v>
      </c>
      <c r="G181" s="45">
        <v>243</v>
      </c>
      <c r="H181" s="45">
        <v>226</v>
      </c>
      <c r="I181" s="18"/>
      <c r="J181" s="18">
        <v>100</v>
      </c>
      <c r="K181" s="16"/>
      <c r="L181" s="3"/>
      <c r="M181" s="3"/>
      <c r="N181" s="6">
        <v>0</v>
      </c>
      <c r="O181" s="6">
        <f t="shared" si="28"/>
        <v>100</v>
      </c>
    </row>
    <row r="182" spans="1:15" ht="15.75" thickBot="1" x14ac:dyDescent="0.3">
      <c r="A182" s="120"/>
      <c r="B182" s="125"/>
      <c r="C182" s="132"/>
      <c r="D182" s="45" t="s">
        <v>24</v>
      </c>
      <c r="E182" s="37" t="s">
        <v>66</v>
      </c>
      <c r="F182" s="45"/>
      <c r="G182" s="45"/>
      <c r="H182" s="45"/>
      <c r="I182" s="18"/>
      <c r="J182" s="16">
        <v>0</v>
      </c>
      <c r="K182" s="16"/>
      <c r="L182" s="3"/>
      <c r="M182" s="3"/>
      <c r="N182" s="6">
        <v>0</v>
      </c>
      <c r="O182" s="6">
        <f t="shared" si="28"/>
        <v>0</v>
      </c>
    </row>
    <row r="183" spans="1:15" ht="15.75" thickBot="1" x14ac:dyDescent="0.3">
      <c r="A183" s="120"/>
      <c r="B183" s="125"/>
      <c r="C183" s="132"/>
      <c r="D183" s="45" t="s">
        <v>25</v>
      </c>
      <c r="E183" s="37" t="s">
        <v>66</v>
      </c>
      <c r="F183" s="45"/>
      <c r="G183" s="45"/>
      <c r="H183" s="45"/>
      <c r="I183" s="18"/>
      <c r="J183" s="16">
        <v>0</v>
      </c>
      <c r="K183" s="16"/>
      <c r="L183" s="3"/>
      <c r="M183" s="3"/>
      <c r="N183" s="6">
        <v>0</v>
      </c>
      <c r="O183" s="6">
        <f t="shared" si="28"/>
        <v>0</v>
      </c>
    </row>
    <row r="184" spans="1:15" ht="15.75" thickBot="1" x14ac:dyDescent="0.3">
      <c r="A184" s="120"/>
      <c r="B184" s="125"/>
      <c r="C184" s="132"/>
      <c r="D184" s="45" t="s">
        <v>2</v>
      </c>
      <c r="E184" s="37" t="s">
        <v>66</v>
      </c>
      <c r="F184" s="45"/>
      <c r="G184" s="45"/>
      <c r="H184" s="45"/>
      <c r="I184" s="18"/>
      <c r="J184" s="16">
        <v>0</v>
      </c>
      <c r="K184" s="16"/>
      <c r="L184" s="3"/>
      <c r="M184" s="3"/>
      <c r="N184" s="6">
        <v>0</v>
      </c>
      <c r="O184" s="6">
        <f t="shared" si="28"/>
        <v>0</v>
      </c>
    </row>
    <row r="185" spans="1:15" ht="15.75" thickBot="1" x14ac:dyDescent="0.3">
      <c r="A185" s="120"/>
      <c r="B185" s="126"/>
      <c r="C185" s="133"/>
      <c r="D185" s="38" t="s">
        <v>60</v>
      </c>
      <c r="E185" s="38"/>
      <c r="F185" s="38"/>
      <c r="G185" s="38"/>
      <c r="H185" s="38"/>
      <c r="I185" s="42">
        <f>SUM(I181:I184)</f>
        <v>0</v>
      </c>
      <c r="J185" s="41">
        <f>SUM(J181:J184)</f>
        <v>100</v>
      </c>
      <c r="K185" s="41">
        <f t="shared" ref="K185:M185" si="38">SUM(K181:K184)</f>
        <v>0</v>
      </c>
      <c r="L185" s="41">
        <f t="shared" si="38"/>
        <v>0</v>
      </c>
      <c r="M185" s="41">
        <f t="shared" si="38"/>
        <v>0</v>
      </c>
      <c r="N185" s="6">
        <v>0</v>
      </c>
      <c r="O185" s="6">
        <f t="shared" si="28"/>
        <v>100</v>
      </c>
    </row>
    <row r="186" spans="1:15" ht="15.75" thickBot="1" x14ac:dyDescent="0.3">
      <c r="A186" s="120"/>
      <c r="B186" s="124">
        <v>6</v>
      </c>
      <c r="C186" s="127" t="s">
        <v>50</v>
      </c>
      <c r="D186" s="45" t="s">
        <v>1</v>
      </c>
      <c r="E186" s="37" t="s">
        <v>66</v>
      </c>
      <c r="F186" s="45">
        <v>1900011610</v>
      </c>
      <c r="G186" s="45">
        <v>243</v>
      </c>
      <c r="H186" s="45">
        <v>226</v>
      </c>
      <c r="I186" s="18"/>
      <c r="J186" s="31">
        <v>3311.3487600000012</v>
      </c>
      <c r="K186" s="16"/>
      <c r="L186" s="3"/>
      <c r="M186" s="3"/>
      <c r="N186" s="6">
        <v>0</v>
      </c>
      <c r="O186" s="6">
        <f t="shared" si="28"/>
        <v>3311.3487600000012</v>
      </c>
    </row>
    <row r="187" spans="1:15" ht="15.75" thickBot="1" x14ac:dyDescent="0.3">
      <c r="A187" s="120"/>
      <c r="B187" s="125"/>
      <c r="C187" s="128"/>
      <c r="D187" s="45" t="s">
        <v>24</v>
      </c>
      <c r="E187" s="37" t="s">
        <v>66</v>
      </c>
      <c r="F187" s="45"/>
      <c r="G187" s="45"/>
      <c r="H187" s="45"/>
      <c r="I187" s="18"/>
      <c r="J187" s="16">
        <v>0</v>
      </c>
      <c r="K187" s="16"/>
      <c r="L187" s="3"/>
      <c r="M187" s="3"/>
      <c r="N187" s="6">
        <v>0</v>
      </c>
      <c r="O187" s="6">
        <f t="shared" si="28"/>
        <v>0</v>
      </c>
    </row>
    <row r="188" spans="1:15" ht="15.75" thickBot="1" x14ac:dyDescent="0.3">
      <c r="A188" s="120"/>
      <c r="B188" s="125"/>
      <c r="C188" s="128"/>
      <c r="D188" s="45" t="s">
        <v>25</v>
      </c>
      <c r="E188" s="37" t="s">
        <v>66</v>
      </c>
      <c r="F188" s="45"/>
      <c r="G188" s="45"/>
      <c r="H188" s="45"/>
      <c r="I188" s="18"/>
      <c r="J188" s="16">
        <v>0</v>
      </c>
      <c r="K188" s="16"/>
      <c r="L188" s="3"/>
      <c r="M188" s="3"/>
      <c r="N188" s="6">
        <v>0</v>
      </c>
      <c r="O188" s="6">
        <f t="shared" si="28"/>
        <v>0</v>
      </c>
    </row>
    <row r="189" spans="1:15" ht="15.75" thickBot="1" x14ac:dyDescent="0.3">
      <c r="A189" s="120"/>
      <c r="B189" s="125"/>
      <c r="C189" s="128"/>
      <c r="D189" s="45" t="s">
        <v>2</v>
      </c>
      <c r="E189" s="37" t="s">
        <v>66</v>
      </c>
      <c r="F189" s="45"/>
      <c r="G189" s="45"/>
      <c r="H189" s="45"/>
      <c r="I189" s="18"/>
      <c r="J189" s="16">
        <v>0</v>
      </c>
      <c r="K189" s="16"/>
      <c r="L189" s="3"/>
      <c r="M189" s="3"/>
      <c r="N189" s="6">
        <v>0</v>
      </c>
      <c r="O189" s="6">
        <f t="shared" si="28"/>
        <v>0</v>
      </c>
    </row>
    <row r="190" spans="1:15" ht="15.75" thickBot="1" x14ac:dyDescent="0.3">
      <c r="A190" s="120"/>
      <c r="B190" s="126"/>
      <c r="C190" s="129"/>
      <c r="D190" s="38" t="s">
        <v>60</v>
      </c>
      <c r="E190" s="38"/>
      <c r="F190" s="38"/>
      <c r="G190" s="38"/>
      <c r="H190" s="38"/>
      <c r="I190" s="42">
        <f>SUM(I186:I189)</f>
        <v>0</v>
      </c>
      <c r="J190" s="41">
        <f>SUM(J186:J189)</f>
        <v>3311.3487600000012</v>
      </c>
      <c r="K190" s="41">
        <f t="shared" ref="K190:M190" si="39">SUM(K186:K189)</f>
        <v>0</v>
      </c>
      <c r="L190" s="41">
        <f t="shared" si="39"/>
        <v>0</v>
      </c>
      <c r="M190" s="41">
        <f t="shared" si="39"/>
        <v>0</v>
      </c>
      <c r="N190" s="6">
        <v>0</v>
      </c>
      <c r="O190" s="6">
        <f t="shared" si="28"/>
        <v>3311.3487600000012</v>
      </c>
    </row>
    <row r="191" spans="1:15" ht="15.75" thickBot="1" x14ac:dyDescent="0.3">
      <c r="A191" s="120"/>
      <c r="B191" s="124">
        <v>7</v>
      </c>
      <c r="C191" s="127" t="s">
        <v>48</v>
      </c>
      <c r="D191" s="45" t="s">
        <v>1</v>
      </c>
      <c r="E191" s="37" t="s">
        <v>66</v>
      </c>
      <c r="F191" s="45">
        <v>1900011610</v>
      </c>
      <c r="G191" s="45">
        <v>243</v>
      </c>
      <c r="H191" s="45">
        <v>226</v>
      </c>
      <c r="I191" s="18"/>
      <c r="J191" s="32">
        <v>2200</v>
      </c>
      <c r="K191" s="16"/>
      <c r="L191" s="3"/>
      <c r="M191" s="3"/>
      <c r="N191" s="6">
        <v>0</v>
      </c>
      <c r="O191" s="6">
        <f t="shared" si="28"/>
        <v>2200</v>
      </c>
    </row>
    <row r="192" spans="1:15" ht="15.75" thickBot="1" x14ac:dyDescent="0.3">
      <c r="A192" s="120"/>
      <c r="B192" s="125"/>
      <c r="C192" s="128"/>
      <c r="D192" s="45" t="s">
        <v>24</v>
      </c>
      <c r="E192" s="37" t="s">
        <v>66</v>
      </c>
      <c r="F192" s="45"/>
      <c r="G192" s="45"/>
      <c r="H192" s="45"/>
      <c r="I192" s="18"/>
      <c r="J192" s="16">
        <v>0</v>
      </c>
      <c r="K192" s="16"/>
      <c r="L192" s="3"/>
      <c r="M192" s="3"/>
      <c r="N192" s="6">
        <v>0</v>
      </c>
      <c r="O192" s="6">
        <f t="shared" si="28"/>
        <v>0</v>
      </c>
    </row>
    <row r="193" spans="1:15" ht="15.75" thickBot="1" x14ac:dyDescent="0.3">
      <c r="A193" s="120"/>
      <c r="B193" s="125"/>
      <c r="C193" s="128"/>
      <c r="D193" s="45" t="s">
        <v>25</v>
      </c>
      <c r="E193" s="37" t="s">
        <v>66</v>
      </c>
      <c r="F193" s="45"/>
      <c r="G193" s="45"/>
      <c r="H193" s="45"/>
      <c r="I193" s="18"/>
      <c r="J193" s="16">
        <v>0</v>
      </c>
      <c r="K193" s="16"/>
      <c r="L193" s="3"/>
      <c r="M193" s="3"/>
      <c r="N193" s="6">
        <v>0</v>
      </c>
      <c r="O193" s="6">
        <f t="shared" si="28"/>
        <v>0</v>
      </c>
    </row>
    <row r="194" spans="1:15" ht="15.75" thickBot="1" x14ac:dyDescent="0.3">
      <c r="A194" s="120"/>
      <c r="B194" s="125"/>
      <c r="C194" s="128"/>
      <c r="D194" s="45" t="s">
        <v>2</v>
      </c>
      <c r="E194" s="37" t="s">
        <v>66</v>
      </c>
      <c r="F194" s="45"/>
      <c r="G194" s="45"/>
      <c r="H194" s="45"/>
      <c r="I194" s="18"/>
      <c r="J194" s="16">
        <v>0</v>
      </c>
      <c r="K194" s="16"/>
      <c r="L194" s="3"/>
      <c r="M194" s="3"/>
      <c r="N194" s="6">
        <v>0</v>
      </c>
      <c r="O194" s="6">
        <f t="shared" si="28"/>
        <v>0</v>
      </c>
    </row>
    <row r="195" spans="1:15" ht="15.75" thickBot="1" x14ac:dyDescent="0.3">
      <c r="A195" s="121"/>
      <c r="B195" s="126"/>
      <c r="C195" s="129"/>
      <c r="D195" s="38" t="s">
        <v>60</v>
      </c>
      <c r="E195" s="38"/>
      <c r="F195" s="38"/>
      <c r="G195" s="38"/>
      <c r="H195" s="38"/>
      <c r="I195" s="42">
        <f>SUM(I191:I194)</f>
        <v>0</v>
      </c>
      <c r="J195" s="41">
        <f>SUM(J191:J194)</f>
        <v>2200</v>
      </c>
      <c r="K195" s="41">
        <f t="shared" ref="K195:M195" si="40">SUM(K191:K194)</f>
        <v>0</v>
      </c>
      <c r="L195" s="41">
        <f t="shared" si="40"/>
        <v>0</v>
      </c>
      <c r="M195" s="41">
        <f t="shared" si="40"/>
        <v>0</v>
      </c>
      <c r="N195" s="6">
        <v>0</v>
      </c>
      <c r="O195" s="6">
        <f t="shared" si="28"/>
        <v>2200</v>
      </c>
    </row>
    <row r="196" spans="1:15" ht="15.75" thickBot="1" x14ac:dyDescent="0.3">
      <c r="A196" s="119" t="s">
        <v>64</v>
      </c>
      <c r="B196" s="124">
        <v>1</v>
      </c>
      <c r="C196" s="131" t="s">
        <v>51</v>
      </c>
      <c r="D196" s="45" t="s">
        <v>1</v>
      </c>
      <c r="E196" s="37" t="s">
        <v>66</v>
      </c>
      <c r="F196" s="45"/>
      <c r="G196" s="45"/>
      <c r="H196" s="45"/>
      <c r="I196" s="18"/>
      <c r="J196" s="16"/>
      <c r="K196" s="16">
        <v>0</v>
      </c>
      <c r="L196" s="3"/>
      <c r="M196" s="3"/>
      <c r="N196" s="6">
        <v>0</v>
      </c>
      <c r="O196" s="6">
        <f t="shared" si="28"/>
        <v>0</v>
      </c>
    </row>
    <row r="197" spans="1:15" ht="15.75" thickBot="1" x14ac:dyDescent="0.3">
      <c r="A197" s="120"/>
      <c r="B197" s="125"/>
      <c r="C197" s="132"/>
      <c r="D197" s="45" t="s">
        <v>24</v>
      </c>
      <c r="E197" s="37" t="s">
        <v>66</v>
      </c>
      <c r="F197" s="45"/>
      <c r="G197" s="45"/>
      <c r="H197" s="45"/>
      <c r="I197" s="18"/>
      <c r="J197" s="16"/>
      <c r="K197" s="3">
        <v>0</v>
      </c>
      <c r="L197" s="3"/>
      <c r="M197" s="3"/>
      <c r="N197" s="6">
        <v>0</v>
      </c>
      <c r="O197" s="6">
        <f t="shared" si="28"/>
        <v>0</v>
      </c>
    </row>
    <row r="198" spans="1:15" ht="15.75" thickBot="1" x14ac:dyDescent="0.3">
      <c r="A198" s="120"/>
      <c r="B198" s="125"/>
      <c r="C198" s="132"/>
      <c r="D198" s="45" t="s">
        <v>25</v>
      </c>
      <c r="E198" s="37" t="s">
        <v>66</v>
      </c>
      <c r="F198" s="45"/>
      <c r="G198" s="45"/>
      <c r="H198" s="45"/>
      <c r="I198" s="18"/>
      <c r="J198" s="16"/>
      <c r="K198" s="16"/>
      <c r="L198" s="3"/>
      <c r="M198" s="3"/>
      <c r="N198" s="6">
        <v>0</v>
      </c>
      <c r="O198" s="6">
        <f t="shared" si="28"/>
        <v>0</v>
      </c>
    </row>
    <row r="199" spans="1:15" ht="15.75" thickBot="1" x14ac:dyDescent="0.3">
      <c r="A199" s="120"/>
      <c r="B199" s="125"/>
      <c r="C199" s="132"/>
      <c r="D199" s="45" t="s">
        <v>2</v>
      </c>
      <c r="E199" s="37" t="s">
        <v>66</v>
      </c>
      <c r="F199" s="45"/>
      <c r="G199" s="45"/>
      <c r="H199" s="45"/>
      <c r="I199" s="18"/>
      <c r="J199" s="16"/>
      <c r="K199" s="16"/>
      <c r="L199" s="3"/>
      <c r="M199" s="3"/>
      <c r="N199" s="6">
        <v>0</v>
      </c>
      <c r="O199" s="6">
        <f t="shared" ref="O199:O225" si="41">SUM(I199:N199)</f>
        <v>0</v>
      </c>
    </row>
    <row r="200" spans="1:15" ht="15.75" thickBot="1" x14ac:dyDescent="0.3">
      <c r="A200" s="121"/>
      <c r="B200" s="126"/>
      <c r="C200" s="133"/>
      <c r="D200" s="38" t="s">
        <v>60</v>
      </c>
      <c r="E200" s="38"/>
      <c r="F200" s="38"/>
      <c r="G200" s="38"/>
      <c r="H200" s="38"/>
      <c r="I200" s="42">
        <f>SUM(I196:I199)</f>
        <v>0</v>
      </c>
      <c r="J200" s="42">
        <f t="shared" ref="J200:M200" si="42">SUM(J196:J199)</f>
        <v>0</v>
      </c>
      <c r="K200" s="42">
        <f t="shared" si="42"/>
        <v>0</v>
      </c>
      <c r="L200" s="42">
        <f t="shared" si="42"/>
        <v>0</v>
      </c>
      <c r="M200" s="42">
        <f t="shared" si="42"/>
        <v>0</v>
      </c>
      <c r="N200" s="6">
        <v>0</v>
      </c>
      <c r="O200" s="6">
        <f t="shared" si="41"/>
        <v>0</v>
      </c>
    </row>
    <row r="201" spans="1:15" ht="15.75" thickBot="1" x14ac:dyDescent="0.3">
      <c r="A201" s="119" t="s">
        <v>65</v>
      </c>
      <c r="B201" s="124">
        <v>1</v>
      </c>
      <c r="C201" s="134" t="s">
        <v>7</v>
      </c>
      <c r="D201" s="45" t="s">
        <v>1</v>
      </c>
      <c r="E201" s="37" t="s">
        <v>66</v>
      </c>
      <c r="F201" s="45"/>
      <c r="G201" s="45"/>
      <c r="H201" s="45"/>
      <c r="I201" s="16"/>
      <c r="J201" s="16"/>
      <c r="K201" s="16">
        <v>0</v>
      </c>
      <c r="L201" s="3"/>
      <c r="M201" s="3"/>
      <c r="N201" s="6">
        <v>0</v>
      </c>
      <c r="O201" s="6">
        <f t="shared" si="41"/>
        <v>0</v>
      </c>
    </row>
    <row r="202" spans="1:15" ht="15.75" thickBot="1" x14ac:dyDescent="0.3">
      <c r="A202" s="120"/>
      <c r="B202" s="125"/>
      <c r="C202" s="135"/>
      <c r="D202" s="45" t="s">
        <v>24</v>
      </c>
      <c r="E202" s="37" t="s">
        <v>66</v>
      </c>
      <c r="F202" s="45"/>
      <c r="G202" s="45"/>
      <c r="H202" s="45"/>
      <c r="I202" s="16"/>
      <c r="J202" s="18"/>
      <c r="K202" s="18"/>
      <c r="L202" s="17"/>
      <c r="M202" s="17"/>
      <c r="N202" s="6">
        <v>0</v>
      </c>
      <c r="O202" s="6">
        <f t="shared" si="41"/>
        <v>0</v>
      </c>
    </row>
    <row r="203" spans="1:15" ht="15.75" thickBot="1" x14ac:dyDescent="0.3">
      <c r="A203" s="120"/>
      <c r="B203" s="125"/>
      <c r="C203" s="135"/>
      <c r="D203" s="45" t="s">
        <v>25</v>
      </c>
      <c r="E203" s="37" t="s">
        <v>66</v>
      </c>
      <c r="F203" s="45"/>
      <c r="G203" s="45"/>
      <c r="H203" s="45"/>
      <c r="I203" s="16"/>
      <c r="J203" s="18"/>
      <c r="K203" s="18"/>
      <c r="L203" s="17"/>
      <c r="M203" s="17"/>
      <c r="N203" s="6">
        <v>0</v>
      </c>
      <c r="O203" s="6">
        <f t="shared" si="41"/>
        <v>0</v>
      </c>
    </row>
    <row r="204" spans="1:15" ht="15.75" thickBot="1" x14ac:dyDescent="0.3">
      <c r="A204" s="120"/>
      <c r="B204" s="125"/>
      <c r="C204" s="135"/>
      <c r="D204" s="45" t="s">
        <v>2</v>
      </c>
      <c r="E204" s="37" t="s">
        <v>66</v>
      </c>
      <c r="F204" s="45"/>
      <c r="G204" s="45"/>
      <c r="H204" s="45"/>
      <c r="I204" s="16"/>
      <c r="J204" s="18"/>
      <c r="K204" s="18"/>
      <c r="L204" s="17"/>
      <c r="M204" s="17"/>
      <c r="N204" s="6">
        <v>0</v>
      </c>
      <c r="O204" s="6">
        <f t="shared" si="41"/>
        <v>0</v>
      </c>
    </row>
    <row r="205" spans="1:15" ht="15.75" thickBot="1" x14ac:dyDescent="0.3">
      <c r="A205" s="120"/>
      <c r="B205" s="126"/>
      <c r="C205" s="136"/>
      <c r="D205" s="38" t="s">
        <v>60</v>
      </c>
      <c r="E205" s="38"/>
      <c r="F205" s="38"/>
      <c r="G205" s="38"/>
      <c r="H205" s="38"/>
      <c r="I205" s="41">
        <f>SUM(I201:I204)</f>
        <v>0</v>
      </c>
      <c r="J205" s="41">
        <f t="shared" ref="J205:M205" si="43">SUM(J201:J204)</f>
        <v>0</v>
      </c>
      <c r="K205" s="41">
        <f t="shared" si="43"/>
        <v>0</v>
      </c>
      <c r="L205" s="41">
        <f t="shared" si="43"/>
        <v>0</v>
      </c>
      <c r="M205" s="41">
        <f t="shared" si="43"/>
        <v>0</v>
      </c>
      <c r="N205" s="6">
        <v>0</v>
      </c>
      <c r="O205" s="6">
        <f t="shared" si="41"/>
        <v>0</v>
      </c>
    </row>
    <row r="206" spans="1:15" ht="15.75" thickBot="1" x14ac:dyDescent="0.3">
      <c r="A206" s="120"/>
      <c r="B206" s="130">
        <v>2</v>
      </c>
      <c r="C206" s="134" t="s">
        <v>8</v>
      </c>
      <c r="D206" s="45" t="s">
        <v>1</v>
      </c>
      <c r="E206" s="37" t="s">
        <v>66</v>
      </c>
      <c r="F206" s="45">
        <v>1900011620</v>
      </c>
      <c r="G206" s="45">
        <v>244</v>
      </c>
      <c r="H206" s="45">
        <v>225</v>
      </c>
      <c r="I206" s="16">
        <v>41.667200000000001</v>
      </c>
      <c r="J206" s="16">
        <v>335.99923000000001</v>
      </c>
      <c r="K206" s="16">
        <v>0</v>
      </c>
      <c r="L206" s="3">
        <v>0</v>
      </c>
      <c r="M206" s="3">
        <v>1200</v>
      </c>
      <c r="N206" s="6">
        <v>6000</v>
      </c>
      <c r="O206" s="6">
        <f t="shared" si="41"/>
        <v>7577.6664300000002</v>
      </c>
    </row>
    <row r="207" spans="1:15" ht="15.75" thickBot="1" x14ac:dyDescent="0.3">
      <c r="A207" s="120"/>
      <c r="B207" s="122"/>
      <c r="C207" s="135"/>
      <c r="D207" s="45" t="s">
        <v>24</v>
      </c>
      <c r="E207" s="37" t="s">
        <v>66</v>
      </c>
      <c r="F207" s="45"/>
      <c r="G207" s="45"/>
      <c r="H207" s="45"/>
      <c r="I207" s="16">
        <v>0</v>
      </c>
      <c r="J207" s="18">
        <v>0</v>
      </c>
      <c r="K207" s="18"/>
      <c r="L207" s="17"/>
      <c r="M207" s="17"/>
      <c r="N207" s="6">
        <v>0</v>
      </c>
      <c r="O207" s="6">
        <f t="shared" si="41"/>
        <v>0</v>
      </c>
    </row>
    <row r="208" spans="1:15" ht="15.75" thickBot="1" x14ac:dyDescent="0.3">
      <c r="A208" s="120"/>
      <c r="B208" s="122"/>
      <c r="C208" s="135"/>
      <c r="D208" s="45" t="s">
        <v>25</v>
      </c>
      <c r="E208" s="37" t="s">
        <v>66</v>
      </c>
      <c r="F208" s="45"/>
      <c r="G208" s="45"/>
      <c r="H208" s="45"/>
      <c r="I208" s="16">
        <v>0</v>
      </c>
      <c r="J208" s="18">
        <v>0</v>
      </c>
      <c r="K208" s="18"/>
      <c r="L208" s="17"/>
      <c r="M208" s="17"/>
      <c r="N208" s="6">
        <v>0</v>
      </c>
      <c r="O208" s="6">
        <f t="shared" si="41"/>
        <v>0</v>
      </c>
    </row>
    <row r="209" spans="1:15" ht="15.75" thickBot="1" x14ac:dyDescent="0.3">
      <c r="A209" s="120"/>
      <c r="B209" s="122"/>
      <c r="C209" s="135"/>
      <c r="D209" s="45" t="s">
        <v>2</v>
      </c>
      <c r="E209" s="37" t="s">
        <v>66</v>
      </c>
      <c r="F209" s="45"/>
      <c r="G209" s="45"/>
      <c r="H209" s="45"/>
      <c r="I209" s="16">
        <v>0</v>
      </c>
      <c r="J209" s="18">
        <v>0</v>
      </c>
      <c r="K209" s="18"/>
      <c r="L209" s="17"/>
      <c r="M209" s="17"/>
      <c r="N209" s="6">
        <v>0</v>
      </c>
      <c r="O209" s="6">
        <f t="shared" si="41"/>
        <v>0</v>
      </c>
    </row>
    <row r="210" spans="1:15" ht="15.75" thickBot="1" x14ac:dyDescent="0.3">
      <c r="A210" s="120"/>
      <c r="B210" s="123"/>
      <c r="C210" s="136"/>
      <c r="D210" s="38" t="s">
        <v>60</v>
      </c>
      <c r="E210" s="38"/>
      <c r="F210" s="38"/>
      <c r="G210" s="38"/>
      <c r="H210" s="38"/>
      <c r="I210" s="41">
        <f>SUM(I206:I209)</f>
        <v>41.667200000000001</v>
      </c>
      <c r="J210" s="41">
        <f t="shared" ref="J210:M210" si="44">SUM(J206:J209)</f>
        <v>335.99923000000001</v>
      </c>
      <c r="K210" s="41">
        <f t="shared" si="44"/>
        <v>0</v>
      </c>
      <c r="L210" s="41">
        <f t="shared" si="44"/>
        <v>0</v>
      </c>
      <c r="M210" s="41">
        <f t="shared" si="44"/>
        <v>1200</v>
      </c>
      <c r="N210" s="6">
        <v>6000</v>
      </c>
      <c r="O210" s="6">
        <f t="shared" si="41"/>
        <v>7577.6664300000002</v>
      </c>
    </row>
    <row r="211" spans="1:15" ht="15.75" thickBot="1" x14ac:dyDescent="0.3">
      <c r="A211" s="120"/>
      <c r="B211" s="124">
        <v>3</v>
      </c>
      <c r="C211" s="134" t="s">
        <v>41</v>
      </c>
      <c r="D211" s="45" t="s">
        <v>1</v>
      </c>
      <c r="E211" s="37" t="s">
        <v>66</v>
      </c>
      <c r="F211" s="45">
        <v>1900011620</v>
      </c>
      <c r="G211" s="45">
        <v>244</v>
      </c>
      <c r="H211" s="45">
        <v>225</v>
      </c>
      <c r="I211" s="16"/>
      <c r="J211" s="16">
        <v>1600</v>
      </c>
      <c r="K211" s="16"/>
      <c r="L211" s="3"/>
      <c r="M211" s="3"/>
      <c r="N211" s="6">
        <v>0</v>
      </c>
      <c r="O211" s="6">
        <f t="shared" si="41"/>
        <v>1600</v>
      </c>
    </row>
    <row r="212" spans="1:15" ht="15.75" thickBot="1" x14ac:dyDescent="0.3">
      <c r="A212" s="120"/>
      <c r="B212" s="125"/>
      <c r="C212" s="135"/>
      <c r="D212" s="45" t="s">
        <v>24</v>
      </c>
      <c r="E212" s="37" t="s">
        <v>66</v>
      </c>
      <c r="F212" s="45"/>
      <c r="G212" s="45"/>
      <c r="H212" s="45"/>
      <c r="I212" s="16"/>
      <c r="J212" s="18">
        <v>0</v>
      </c>
      <c r="K212" s="18"/>
      <c r="L212" s="17"/>
      <c r="M212" s="17"/>
      <c r="N212" s="6">
        <v>0</v>
      </c>
      <c r="O212" s="6">
        <f t="shared" si="41"/>
        <v>0</v>
      </c>
    </row>
    <row r="213" spans="1:15" ht="15.75" thickBot="1" x14ac:dyDescent="0.3">
      <c r="A213" s="120"/>
      <c r="B213" s="125"/>
      <c r="C213" s="135"/>
      <c r="D213" s="45" t="s">
        <v>25</v>
      </c>
      <c r="E213" s="37" t="s">
        <v>66</v>
      </c>
      <c r="F213" s="45"/>
      <c r="G213" s="45"/>
      <c r="H213" s="45"/>
      <c r="I213" s="16"/>
      <c r="J213" s="18">
        <v>0</v>
      </c>
      <c r="K213" s="18"/>
      <c r="L213" s="17"/>
      <c r="M213" s="17"/>
      <c r="N213" s="6">
        <v>0</v>
      </c>
      <c r="O213" s="6">
        <f t="shared" si="41"/>
        <v>0</v>
      </c>
    </row>
    <row r="214" spans="1:15" ht="15.75" thickBot="1" x14ac:dyDescent="0.3">
      <c r="A214" s="120"/>
      <c r="B214" s="125"/>
      <c r="C214" s="135"/>
      <c r="D214" s="45" t="s">
        <v>2</v>
      </c>
      <c r="E214" s="37" t="s">
        <v>66</v>
      </c>
      <c r="F214" s="45"/>
      <c r="G214" s="45"/>
      <c r="H214" s="45"/>
      <c r="I214" s="16"/>
      <c r="J214" s="18">
        <v>0</v>
      </c>
      <c r="K214" s="18"/>
      <c r="L214" s="17"/>
      <c r="M214" s="17"/>
      <c r="N214" s="6">
        <v>0</v>
      </c>
      <c r="O214" s="6">
        <f t="shared" si="41"/>
        <v>0</v>
      </c>
    </row>
    <row r="215" spans="1:15" ht="15.75" thickBot="1" x14ac:dyDescent="0.3">
      <c r="A215" s="121"/>
      <c r="B215" s="126"/>
      <c r="C215" s="136"/>
      <c r="D215" s="38" t="s">
        <v>60</v>
      </c>
      <c r="E215" s="38"/>
      <c r="F215" s="38"/>
      <c r="G215" s="38"/>
      <c r="H215" s="38"/>
      <c r="I215" s="41">
        <f>SUM(I211:I214)</f>
        <v>0</v>
      </c>
      <c r="J215" s="41">
        <f t="shared" ref="J215:M215" si="45">SUM(J211:J214)</f>
        <v>1600</v>
      </c>
      <c r="K215" s="41">
        <f t="shared" si="45"/>
        <v>0</v>
      </c>
      <c r="L215" s="41">
        <f t="shared" si="45"/>
        <v>0</v>
      </c>
      <c r="M215" s="41">
        <f t="shared" si="45"/>
        <v>0</v>
      </c>
      <c r="N215" s="6">
        <v>0</v>
      </c>
      <c r="O215" s="6">
        <f t="shared" si="41"/>
        <v>1600</v>
      </c>
    </row>
    <row r="216" spans="1:15" ht="15.75" thickBot="1" x14ac:dyDescent="0.3">
      <c r="A216" s="119" t="s">
        <v>13</v>
      </c>
      <c r="B216" s="124">
        <v>1</v>
      </c>
      <c r="C216" s="131" t="s">
        <v>35</v>
      </c>
      <c r="D216" s="45" t="s">
        <v>1</v>
      </c>
      <c r="E216" s="37" t="s">
        <v>66</v>
      </c>
      <c r="F216" s="45"/>
      <c r="G216" s="45"/>
      <c r="H216" s="45"/>
      <c r="I216" s="16"/>
      <c r="J216" s="16"/>
      <c r="K216" s="16">
        <v>0</v>
      </c>
      <c r="L216" s="3">
        <v>0</v>
      </c>
      <c r="M216" s="3">
        <v>100</v>
      </c>
      <c r="N216" s="6">
        <v>500</v>
      </c>
      <c r="O216" s="6">
        <f t="shared" si="41"/>
        <v>600</v>
      </c>
    </row>
    <row r="217" spans="1:15" ht="15.75" thickBot="1" x14ac:dyDescent="0.3">
      <c r="A217" s="120"/>
      <c r="B217" s="125"/>
      <c r="C217" s="132"/>
      <c r="D217" s="45" t="s">
        <v>24</v>
      </c>
      <c r="E217" s="37" t="s">
        <v>66</v>
      </c>
      <c r="F217" s="45"/>
      <c r="G217" s="45"/>
      <c r="H217" s="45"/>
      <c r="I217" s="16"/>
      <c r="J217" s="18"/>
      <c r="K217" s="18"/>
      <c r="L217" s="17"/>
      <c r="M217" s="17"/>
      <c r="N217" s="6">
        <v>0</v>
      </c>
      <c r="O217" s="6">
        <f t="shared" si="41"/>
        <v>0</v>
      </c>
    </row>
    <row r="218" spans="1:15" ht="15.75" thickBot="1" x14ac:dyDescent="0.3">
      <c r="A218" s="120"/>
      <c r="B218" s="125"/>
      <c r="C218" s="132"/>
      <c r="D218" s="45" t="s">
        <v>25</v>
      </c>
      <c r="E218" s="37" t="s">
        <v>66</v>
      </c>
      <c r="F218" s="45"/>
      <c r="G218" s="45"/>
      <c r="H218" s="45"/>
      <c r="I218" s="16"/>
      <c r="J218" s="18"/>
      <c r="K218" s="18"/>
      <c r="L218" s="17"/>
      <c r="M218" s="17"/>
      <c r="N218" s="6">
        <v>0</v>
      </c>
      <c r="O218" s="6">
        <f t="shared" si="41"/>
        <v>0</v>
      </c>
    </row>
    <row r="219" spans="1:15" ht="15.75" thickBot="1" x14ac:dyDescent="0.3">
      <c r="A219" s="120"/>
      <c r="B219" s="125"/>
      <c r="C219" s="132"/>
      <c r="D219" s="45" t="s">
        <v>2</v>
      </c>
      <c r="E219" s="37" t="s">
        <v>66</v>
      </c>
      <c r="F219" s="45"/>
      <c r="G219" s="45"/>
      <c r="H219" s="45"/>
      <c r="I219" s="16"/>
      <c r="J219" s="18"/>
      <c r="K219" s="18"/>
      <c r="L219" s="17"/>
      <c r="M219" s="17"/>
      <c r="N219" s="6">
        <v>0</v>
      </c>
      <c r="O219" s="6">
        <f t="shared" si="41"/>
        <v>0</v>
      </c>
    </row>
    <row r="220" spans="1:15" ht="15.75" thickBot="1" x14ac:dyDescent="0.3">
      <c r="A220" s="120"/>
      <c r="B220" s="126"/>
      <c r="C220" s="133"/>
      <c r="D220" s="38" t="s">
        <v>60</v>
      </c>
      <c r="E220" s="38"/>
      <c r="F220" s="38"/>
      <c r="G220" s="38"/>
      <c r="H220" s="38"/>
      <c r="I220" s="41">
        <f>SUM(I216:I219)</f>
        <v>0</v>
      </c>
      <c r="J220" s="41">
        <f t="shared" ref="J220:M220" si="46">SUM(J216:J219)</f>
        <v>0</v>
      </c>
      <c r="K220" s="41">
        <f t="shared" si="46"/>
        <v>0</v>
      </c>
      <c r="L220" s="41">
        <f t="shared" si="46"/>
        <v>0</v>
      </c>
      <c r="M220" s="41">
        <f t="shared" si="46"/>
        <v>100</v>
      </c>
      <c r="N220" s="6">
        <v>500</v>
      </c>
      <c r="O220" s="6">
        <f t="shared" si="41"/>
        <v>600</v>
      </c>
    </row>
    <row r="221" spans="1:15" ht="15.75" thickBot="1" x14ac:dyDescent="0.3">
      <c r="A221" s="120"/>
      <c r="B221" s="124">
        <v>2</v>
      </c>
      <c r="C221" s="131" t="s">
        <v>14</v>
      </c>
      <c r="D221" s="45" t="s">
        <v>1</v>
      </c>
      <c r="E221" s="37" t="s">
        <v>66</v>
      </c>
      <c r="F221" s="45"/>
      <c r="G221" s="45"/>
      <c r="H221" s="45"/>
      <c r="I221" s="16"/>
      <c r="J221" s="16">
        <v>0</v>
      </c>
      <c r="K221" s="16">
        <v>0</v>
      </c>
      <c r="L221" s="3">
        <v>0</v>
      </c>
      <c r="M221" s="3">
        <v>100</v>
      </c>
      <c r="N221" s="6">
        <v>0</v>
      </c>
      <c r="O221" s="6">
        <f t="shared" si="41"/>
        <v>100</v>
      </c>
    </row>
    <row r="222" spans="1:15" ht="15.75" thickBot="1" x14ac:dyDescent="0.3">
      <c r="A222" s="120"/>
      <c r="B222" s="125"/>
      <c r="C222" s="132"/>
      <c r="D222" s="45" t="s">
        <v>24</v>
      </c>
      <c r="E222" s="37" t="s">
        <v>66</v>
      </c>
      <c r="F222" s="45"/>
      <c r="G222" s="45"/>
      <c r="H222" s="45"/>
      <c r="I222" s="16"/>
      <c r="J222" s="18">
        <v>0</v>
      </c>
      <c r="K222" s="18">
        <v>0</v>
      </c>
      <c r="L222" s="17"/>
      <c r="M222" s="17"/>
      <c r="N222" s="6">
        <v>0</v>
      </c>
      <c r="O222" s="6">
        <f t="shared" si="41"/>
        <v>0</v>
      </c>
    </row>
    <row r="223" spans="1:15" ht="15.75" thickBot="1" x14ac:dyDescent="0.3">
      <c r="A223" s="120"/>
      <c r="B223" s="125"/>
      <c r="C223" s="132"/>
      <c r="D223" s="45" t="s">
        <v>25</v>
      </c>
      <c r="E223" s="37" t="s">
        <v>66</v>
      </c>
      <c r="F223" s="45"/>
      <c r="G223" s="45"/>
      <c r="H223" s="45"/>
      <c r="I223" s="16"/>
      <c r="J223" s="18">
        <v>0</v>
      </c>
      <c r="K223" s="18"/>
      <c r="L223" s="17"/>
      <c r="M223" s="17"/>
      <c r="N223" s="6">
        <v>0</v>
      </c>
      <c r="O223" s="6">
        <f t="shared" si="41"/>
        <v>0</v>
      </c>
    </row>
    <row r="224" spans="1:15" ht="15.75" thickBot="1" x14ac:dyDescent="0.3">
      <c r="A224" s="120"/>
      <c r="B224" s="125"/>
      <c r="C224" s="132"/>
      <c r="D224" s="45" t="s">
        <v>2</v>
      </c>
      <c r="E224" s="37" t="s">
        <v>66</v>
      </c>
      <c r="F224" s="45"/>
      <c r="G224" s="45"/>
      <c r="H224" s="45"/>
      <c r="I224" s="16"/>
      <c r="J224" s="18">
        <v>0</v>
      </c>
      <c r="K224" s="18"/>
      <c r="L224" s="17"/>
      <c r="M224" s="17"/>
      <c r="N224" s="6">
        <v>0</v>
      </c>
      <c r="O224" s="6">
        <f t="shared" si="41"/>
        <v>0</v>
      </c>
    </row>
    <row r="225" spans="1:15" ht="15.75" thickBot="1" x14ac:dyDescent="0.3">
      <c r="A225" s="121"/>
      <c r="B225" s="126"/>
      <c r="C225" s="133"/>
      <c r="D225" s="38" t="s">
        <v>60</v>
      </c>
      <c r="E225" s="38"/>
      <c r="F225" s="38"/>
      <c r="G225" s="38"/>
      <c r="H225" s="38"/>
      <c r="I225" s="41">
        <f>SUM(I221:I224)</f>
        <v>0</v>
      </c>
      <c r="J225" s="41">
        <f t="shared" ref="J225:M225" si="47">SUM(J221:J224)</f>
        <v>0</v>
      </c>
      <c r="K225" s="41">
        <f t="shared" si="47"/>
        <v>0</v>
      </c>
      <c r="L225" s="41">
        <f t="shared" si="47"/>
        <v>0</v>
      </c>
      <c r="M225" s="41">
        <f t="shared" si="47"/>
        <v>100</v>
      </c>
      <c r="N225" s="6">
        <v>0</v>
      </c>
      <c r="O225" s="6">
        <f t="shared" si="41"/>
        <v>100</v>
      </c>
    </row>
    <row r="226" spans="1:15" ht="15.75" thickBot="1" x14ac:dyDescent="0.3">
      <c r="A226" s="4"/>
      <c r="B226" s="5"/>
      <c r="C226" s="149" t="s">
        <v>3</v>
      </c>
      <c r="D226" s="137" t="s">
        <v>4</v>
      </c>
      <c r="E226" s="138"/>
      <c r="F226" s="138"/>
      <c r="G226" s="138"/>
      <c r="H226" s="139"/>
      <c r="I226" s="34">
        <f>SUM(I6:I225)/2</f>
        <v>29137.988580000005</v>
      </c>
      <c r="J226" s="34">
        <f>SUM(J6:J225)/2</f>
        <v>46269.092250000016</v>
      </c>
      <c r="K226" s="34">
        <f t="shared" ref="K226:N226" si="48">SUM(K6:K225)/2</f>
        <v>200</v>
      </c>
      <c r="L226" s="34">
        <f t="shared" si="48"/>
        <v>200</v>
      </c>
      <c r="M226" s="34">
        <f t="shared" si="48"/>
        <v>119400</v>
      </c>
      <c r="N226" s="34">
        <f t="shared" si="48"/>
        <v>1103550</v>
      </c>
      <c r="O226" s="32">
        <f>SUM(I226:M226)/2</f>
        <v>97603.54041500001</v>
      </c>
    </row>
    <row r="227" spans="1:15" ht="15.75" thickBot="1" x14ac:dyDescent="0.3">
      <c r="A227" s="4"/>
      <c r="B227" s="5"/>
      <c r="C227" s="150"/>
      <c r="D227" s="137" t="s">
        <v>1</v>
      </c>
      <c r="E227" s="138"/>
      <c r="F227" s="138"/>
      <c r="G227" s="138"/>
      <c r="H227" s="139"/>
      <c r="I227" s="24">
        <v>17891.3</v>
      </c>
      <c r="J227" s="6">
        <v>30664.46</v>
      </c>
      <c r="K227" s="16">
        <v>200</v>
      </c>
      <c r="L227" s="16">
        <v>200</v>
      </c>
      <c r="M227" s="32"/>
      <c r="N227" s="6"/>
      <c r="O227" s="32">
        <f t="shared" ref="O227:O230" si="49">SUM(I227:M227)</f>
        <v>48955.759999999995</v>
      </c>
    </row>
    <row r="228" spans="1:15" ht="15.75" thickBot="1" x14ac:dyDescent="0.3">
      <c r="A228" s="4"/>
      <c r="B228" s="5"/>
      <c r="C228" s="150"/>
      <c r="D228" s="140" t="s">
        <v>24</v>
      </c>
      <c r="E228" s="141"/>
      <c r="F228" s="141"/>
      <c r="G228" s="141"/>
      <c r="H228" s="142"/>
      <c r="I228" s="24">
        <v>11246.69</v>
      </c>
      <c r="J228" s="35">
        <v>15604.63</v>
      </c>
      <c r="K228" s="3">
        <v>0</v>
      </c>
      <c r="L228" s="3">
        <v>0</v>
      </c>
      <c r="M228" s="32"/>
      <c r="N228" s="6"/>
      <c r="O228" s="32">
        <f t="shared" si="49"/>
        <v>26851.32</v>
      </c>
    </row>
    <row r="229" spans="1:15" ht="15.75" thickBot="1" x14ac:dyDescent="0.3">
      <c r="A229" s="4"/>
      <c r="B229" s="5"/>
      <c r="C229" s="150"/>
      <c r="D229" s="143" t="s">
        <v>25</v>
      </c>
      <c r="E229" s="144"/>
      <c r="F229" s="144"/>
      <c r="G229" s="144"/>
      <c r="H229" s="145"/>
      <c r="I229" s="28"/>
      <c r="J229" s="24"/>
      <c r="K229" s="24"/>
      <c r="L229" s="6"/>
      <c r="M229" s="6"/>
      <c r="N229" s="6"/>
      <c r="O229" s="3">
        <f t="shared" si="49"/>
        <v>0</v>
      </c>
    </row>
    <row r="230" spans="1:15" ht="15.75" thickBot="1" x14ac:dyDescent="0.3">
      <c r="A230" s="4"/>
      <c r="B230" s="5"/>
      <c r="C230" s="151"/>
      <c r="D230" s="146" t="s">
        <v>2</v>
      </c>
      <c r="E230" s="147"/>
      <c r="F230" s="147"/>
      <c r="G230" s="147"/>
      <c r="H230" s="148"/>
      <c r="I230" s="29"/>
      <c r="J230" s="27"/>
      <c r="K230" s="25"/>
      <c r="L230" s="14"/>
      <c r="M230" s="14"/>
      <c r="N230" s="44"/>
      <c r="O230" s="3">
        <f t="shared" si="49"/>
        <v>0</v>
      </c>
    </row>
    <row r="231" spans="1:15" x14ac:dyDescent="0.25">
      <c r="A231" s="2"/>
      <c r="B231" s="1"/>
      <c r="C231" s="2"/>
      <c r="D231" s="2"/>
      <c r="E231" s="2"/>
      <c r="F231" s="2"/>
      <c r="G231" s="2"/>
      <c r="H231" s="2"/>
      <c r="I231" s="26"/>
      <c r="J231" s="2"/>
      <c r="K231" s="2"/>
      <c r="L231" s="15"/>
      <c r="M231" s="20"/>
      <c r="N231" s="15"/>
      <c r="O231" s="2"/>
    </row>
    <row r="232" spans="1:15" x14ac:dyDescent="0.25">
      <c r="A232" s="2"/>
      <c r="B232" s="1"/>
      <c r="C232" s="2"/>
      <c r="D232" s="2"/>
      <c r="E232" s="2"/>
      <c r="F232" s="2"/>
      <c r="G232" s="2"/>
      <c r="H232" s="2"/>
      <c r="I232" s="2"/>
      <c r="J232" s="15"/>
      <c r="K232" s="2"/>
      <c r="L232" s="2"/>
      <c r="M232" s="2"/>
      <c r="N232" s="2"/>
      <c r="O232" s="2"/>
    </row>
    <row r="233" spans="1:15" x14ac:dyDescent="0.25">
      <c r="A233" s="2"/>
      <c r="B233" s="1"/>
      <c r="C233" s="2"/>
      <c r="D233" s="2"/>
      <c r="E233" s="2"/>
      <c r="F233" s="2"/>
      <c r="G233" s="2"/>
      <c r="H233" s="2"/>
      <c r="I233" s="26"/>
      <c r="J233" s="2"/>
      <c r="K233" s="2"/>
      <c r="L233" s="2"/>
      <c r="M233" s="2"/>
      <c r="N233" s="2"/>
      <c r="O233" s="2"/>
    </row>
  </sheetData>
  <mergeCells count="102">
    <mergeCell ref="A2:O2"/>
    <mergeCell ref="A3:O3"/>
    <mergeCell ref="A6:A60"/>
    <mergeCell ref="B6:B10"/>
    <mergeCell ref="C6:C10"/>
    <mergeCell ref="B11:B15"/>
    <mergeCell ref="C11:C15"/>
    <mergeCell ref="B16:B20"/>
    <mergeCell ref="C16:C20"/>
    <mergeCell ref="B21:B25"/>
    <mergeCell ref="B41:B45"/>
    <mergeCell ref="C41:C45"/>
    <mergeCell ref="B46:B50"/>
    <mergeCell ref="C46:C50"/>
    <mergeCell ref="B51:B55"/>
    <mergeCell ref="C51:C55"/>
    <mergeCell ref="C21:C25"/>
    <mergeCell ref="B26:B30"/>
    <mergeCell ref="C26:C30"/>
    <mergeCell ref="B31:B35"/>
    <mergeCell ref="C31:C35"/>
    <mergeCell ref="B36:B40"/>
    <mergeCell ref="C36:C40"/>
    <mergeCell ref="A76:A135"/>
    <mergeCell ref="B76:B80"/>
    <mergeCell ref="C76:C80"/>
    <mergeCell ref="B81:B85"/>
    <mergeCell ref="C81:C85"/>
    <mergeCell ref="B86:B90"/>
    <mergeCell ref="C86:C90"/>
    <mergeCell ref="B91:B95"/>
    <mergeCell ref="B56:B60"/>
    <mergeCell ref="C56:C60"/>
    <mergeCell ref="B61:B65"/>
    <mergeCell ref="C61:C65"/>
    <mergeCell ref="B66:B70"/>
    <mergeCell ref="C66:C70"/>
    <mergeCell ref="C91:C95"/>
    <mergeCell ref="B96:B100"/>
    <mergeCell ref="C96:C100"/>
    <mergeCell ref="B101:B105"/>
    <mergeCell ref="C101:C105"/>
    <mergeCell ref="B106:B110"/>
    <mergeCell ref="C106:C110"/>
    <mergeCell ref="B71:B75"/>
    <mergeCell ref="C71:C75"/>
    <mergeCell ref="B126:B130"/>
    <mergeCell ref="C126:C130"/>
    <mergeCell ref="B131:B135"/>
    <mergeCell ref="C131:C135"/>
    <mergeCell ref="B136:B140"/>
    <mergeCell ref="C136:C140"/>
    <mergeCell ref="B111:B115"/>
    <mergeCell ref="C111:C115"/>
    <mergeCell ref="B116:B120"/>
    <mergeCell ref="C116:C120"/>
    <mergeCell ref="B121:B125"/>
    <mergeCell ref="C121:C125"/>
    <mergeCell ref="A161:A195"/>
    <mergeCell ref="B161:B165"/>
    <mergeCell ref="C161:C165"/>
    <mergeCell ref="B166:B170"/>
    <mergeCell ref="C166:C170"/>
    <mergeCell ref="B171:B175"/>
    <mergeCell ref="C171:C175"/>
    <mergeCell ref="B176:B180"/>
    <mergeCell ref="B141:B145"/>
    <mergeCell ref="C141:C145"/>
    <mergeCell ref="B146:B150"/>
    <mergeCell ref="C146:C150"/>
    <mergeCell ref="B151:B155"/>
    <mergeCell ref="C151:C155"/>
    <mergeCell ref="C176:C180"/>
    <mergeCell ref="B181:B185"/>
    <mergeCell ref="C181:C185"/>
    <mergeCell ref="B186:B190"/>
    <mergeCell ref="C186:C190"/>
    <mergeCell ref="B191:B195"/>
    <mergeCell ref="C191:C195"/>
    <mergeCell ref="B156:B160"/>
    <mergeCell ref="C156:C160"/>
    <mergeCell ref="A196:A200"/>
    <mergeCell ref="B196:B200"/>
    <mergeCell ref="C196:C200"/>
    <mergeCell ref="A201:A215"/>
    <mergeCell ref="B201:B205"/>
    <mergeCell ref="C201:C205"/>
    <mergeCell ref="B206:B210"/>
    <mergeCell ref="C206:C210"/>
    <mergeCell ref="B211:B215"/>
    <mergeCell ref="C211:C215"/>
    <mergeCell ref="D226:H226"/>
    <mergeCell ref="D227:H227"/>
    <mergeCell ref="D228:H228"/>
    <mergeCell ref="D229:H229"/>
    <mergeCell ref="D230:H230"/>
    <mergeCell ref="A216:A225"/>
    <mergeCell ref="B216:B220"/>
    <mergeCell ref="C216:C220"/>
    <mergeCell ref="B221:B225"/>
    <mergeCell ref="C221:C225"/>
    <mergeCell ref="C226:C230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</vt:lpstr>
      <vt:lpstr>Лист2</vt:lpstr>
      <vt:lpstr>Лист1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2023-11-13T05:27:25Z</dcterms:modified>
</cp:coreProperties>
</file>